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chelle\Dropbox (DATAGENE)\13. Genetic Services\Stats Herd Improvement Report\2020\"/>
    </mc:Choice>
  </mc:AlternateContent>
  <xr:revisionPtr revIDLastSave="0" documentId="13_ncr:1_{8AEFE296-8D7F-4C60-B277-BEDCABF96EF0}" xr6:coauthVersionLast="46" xr6:coauthVersionMax="46" xr10:uidLastSave="{00000000-0000-0000-0000-000000000000}"/>
  <bookViews>
    <workbookView xWindow="-120" yWindow="-120" windowWidth="29040" windowHeight="15840" tabRatio="870" xr2:uid="{00000000-000D-0000-FFFF-FFFF00000000}"/>
  </bookViews>
  <sheets>
    <sheet name="Table 1" sheetId="1" r:id="rId1"/>
    <sheet name="Table 1A" sheetId="50288" r:id="rId2"/>
    <sheet name="Table 2" sheetId="50281" r:id="rId3"/>
    <sheet name="Table 3" sheetId="50282" r:id="rId4"/>
    <sheet name="Table 4" sheetId="50283" r:id="rId5"/>
    <sheet name="Table 5" sheetId="50284" r:id="rId6"/>
    <sheet name="Table 6" sheetId="50285" r:id="rId7"/>
    <sheet name="Table 7" sheetId="50286" r:id="rId8"/>
    <sheet name="Table 8" sheetId="9" r:id="rId9"/>
    <sheet name="Table 9" sheetId="16" r:id="rId10"/>
    <sheet name="Table 10 " sheetId="111" r:id="rId11"/>
    <sheet name="Table 11" sheetId="109" r:id="rId12"/>
    <sheet name="Table 12" sheetId="50287" r:id="rId13"/>
    <sheet name="Table 13" sheetId="50279" r:id="rId14"/>
    <sheet name="Figures 1-4 Longevity" sheetId="50289" r:id="rId15"/>
  </sheets>
  <externalReferences>
    <externalReference r:id="rId1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5" i="50286" l="1"/>
  <c r="M14" i="50286"/>
  <c r="M13" i="50286"/>
  <c r="M12" i="50286"/>
  <c r="M11" i="50286"/>
  <c r="M10" i="50286"/>
  <c r="M9" i="50286"/>
  <c r="M8" i="50286"/>
  <c r="M7" i="50286"/>
  <c r="N27" i="50288" l="1"/>
  <c r="M17" i="50286" l="1"/>
  <c r="N26" i="50288"/>
  <c r="N25" i="50288"/>
  <c r="N24" i="50288"/>
  <c r="N23" i="50288"/>
  <c r="N22" i="50288"/>
  <c r="N21" i="50288"/>
  <c r="N20" i="50288"/>
  <c r="N19" i="50288"/>
  <c r="N18" i="50288"/>
  <c r="N17" i="50288"/>
  <c r="N16" i="50288"/>
  <c r="N15" i="50288"/>
  <c r="N14" i="50288"/>
  <c r="N13" i="50288"/>
  <c r="N12" i="50288"/>
  <c r="N11" i="50288"/>
  <c r="N10" i="50288"/>
  <c r="N9" i="50288"/>
  <c r="N8" i="50288"/>
  <c r="N7" i="50288"/>
</calcChain>
</file>

<file path=xl/sharedStrings.xml><?xml version="1.0" encoding="utf-8"?>
<sst xmlns="http://schemas.openxmlformats.org/spreadsheetml/2006/main" count="538" uniqueCount="179">
  <si>
    <t>%</t>
  </si>
  <si>
    <t>100-124</t>
  </si>
  <si>
    <t>125-149</t>
  </si>
  <si>
    <t>150-174</t>
  </si>
  <si>
    <t>175-199</t>
  </si>
  <si>
    <t>200-224</t>
  </si>
  <si>
    <t>225-249</t>
  </si>
  <si>
    <t>&lt; 10</t>
  </si>
  <si>
    <t>&gt; 89</t>
  </si>
  <si>
    <t>10-19</t>
  </si>
  <si>
    <t>20-29</t>
  </si>
  <si>
    <t>30-39</t>
  </si>
  <si>
    <t>40-49</t>
  </si>
  <si>
    <t>50-59</t>
  </si>
  <si>
    <t>60-69</t>
  </si>
  <si>
    <t>70-79</t>
  </si>
  <si>
    <t>80-89</t>
  </si>
  <si>
    <t>Month</t>
  </si>
  <si>
    <t>1930/1935</t>
  </si>
  <si>
    <t>1935/1940</t>
  </si>
  <si>
    <t>1940/1945</t>
  </si>
  <si>
    <t>1945/1950</t>
  </si>
  <si>
    <t>1950/1955</t>
  </si>
  <si>
    <t>1955/1960</t>
  </si>
  <si>
    <t>1960/1965</t>
  </si>
  <si>
    <t>1965/1970</t>
  </si>
  <si>
    <t>1970/1975</t>
  </si>
  <si>
    <t>1975/1980</t>
  </si>
  <si>
    <t>1980/1985</t>
  </si>
  <si>
    <t>1985/1990</t>
  </si>
  <si>
    <t>1990/1991</t>
  </si>
  <si>
    <t>1991/1992</t>
  </si>
  <si>
    <t>1992/1993</t>
  </si>
  <si>
    <t>1993/1994</t>
  </si>
  <si>
    <t>1994/1995</t>
  </si>
  <si>
    <t>1995/1996</t>
  </si>
  <si>
    <t>1996/1997</t>
  </si>
  <si>
    <t>1997/1998</t>
  </si>
  <si>
    <t>1998/1999</t>
  </si>
  <si>
    <t>Herds</t>
  </si>
  <si>
    <t>Included</t>
  </si>
  <si>
    <t>Cows</t>
  </si>
  <si>
    <t>Victoria</t>
  </si>
  <si>
    <t>New South Wales</t>
  </si>
  <si>
    <t>Queensland</t>
  </si>
  <si>
    <t>South Australia</t>
  </si>
  <si>
    <t>Tasmania</t>
  </si>
  <si>
    <t>Western Australia</t>
  </si>
  <si>
    <t>Australia</t>
  </si>
  <si>
    <t>Herds and Cows Recorded</t>
  </si>
  <si>
    <t>Production Averages</t>
  </si>
  <si>
    <t>Herd</t>
  </si>
  <si>
    <t>Milk</t>
  </si>
  <si>
    <t>Fat</t>
  </si>
  <si>
    <t>Total</t>
  </si>
  <si>
    <t>Size</t>
  </si>
  <si>
    <t>Number</t>
  </si>
  <si>
    <t>of</t>
  </si>
  <si>
    <t>in</t>
  </si>
  <si>
    <t>Averages</t>
  </si>
  <si>
    <t>Excluded</t>
  </si>
  <si>
    <t>from</t>
  </si>
  <si>
    <t>litres</t>
  </si>
  <si>
    <t>kg</t>
  </si>
  <si>
    <t>days</t>
  </si>
  <si>
    <t>Lactation</t>
  </si>
  <si>
    <t>Length</t>
  </si>
  <si>
    <t>Protein</t>
  </si>
  <si>
    <t>Table 1 : National and State Totals and Production Averages</t>
  </si>
  <si>
    <t>250-274</t>
  </si>
  <si>
    <t>275-299</t>
  </si>
  <si>
    <t>300-324</t>
  </si>
  <si>
    <t>&lt; 125</t>
  </si>
  <si>
    <t>&gt; 324</t>
  </si>
  <si>
    <t>&gt; 299</t>
  </si>
  <si>
    <t>&lt; 100</t>
  </si>
  <si>
    <t>Age</t>
  </si>
  <si>
    <t>Group</t>
  </si>
  <si>
    <t>2 Year Old</t>
  </si>
  <si>
    <t>3 Year Old</t>
  </si>
  <si>
    <t>Mature Cow</t>
  </si>
  <si>
    <t>Average Fat (kg)</t>
  </si>
  <si>
    <t>Average Protein (kg)</t>
  </si>
  <si>
    <t>Artificially</t>
  </si>
  <si>
    <t>Bred</t>
  </si>
  <si>
    <t>Stock</t>
  </si>
  <si>
    <t>Naturally</t>
  </si>
  <si>
    <t>Table 4: Production Averages by Age Group</t>
  </si>
  <si>
    <t>Table 5: Production Averages by Age Group and Mating Type</t>
  </si>
  <si>
    <t>Artificially Bred</t>
  </si>
  <si>
    <t xml:space="preserve">Percentage of </t>
  </si>
  <si>
    <t>Cows in Herd</t>
  </si>
  <si>
    <t>Breed</t>
  </si>
  <si>
    <t>Holstein</t>
  </si>
  <si>
    <t>Jersey</t>
  </si>
  <si>
    <t>Holstein/Jersey Cross</t>
  </si>
  <si>
    <t>Guernsey</t>
  </si>
  <si>
    <t>Ayrshire</t>
  </si>
  <si>
    <t>Dairy Shorthorn</t>
  </si>
  <si>
    <t>Illawarra</t>
  </si>
  <si>
    <t>Unknown Breed</t>
  </si>
  <si>
    <t>Simmental</t>
  </si>
  <si>
    <t>Red Poll</t>
  </si>
  <si>
    <t>Meuse-Rhine-Issel</t>
  </si>
  <si>
    <t>Aust Milking Zebu</t>
  </si>
  <si>
    <t>Commercial Dairy</t>
  </si>
  <si>
    <t>Aust Red Breed</t>
  </si>
  <si>
    <t>Sahiwal</t>
  </si>
  <si>
    <t>Brown Swiss</t>
  </si>
  <si>
    <t>Aust Friesian Sahiwal</t>
  </si>
  <si>
    <t>Table 7 : Production Averages by Breed</t>
  </si>
  <si>
    <t>Naturally Bred</t>
  </si>
  <si>
    <t>Pure Bred</t>
  </si>
  <si>
    <t>Artifically Bred</t>
  </si>
  <si>
    <t>Grade</t>
  </si>
  <si>
    <t>Aust. Red Breed</t>
  </si>
  <si>
    <t>Other Breeds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</si>
  <si>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</si>
  <si>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</si>
  <si>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</si>
  <si>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</si>
  <si>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</si>
  <si>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</si>
  <si>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</si>
  <si>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</si>
  <si>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</si>
  <si>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</si>
  <si>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</si>
  <si>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</si>
  <si>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Percentage Of Cows That Calved Each Month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</si>
  <si>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</si>
  <si>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</si>
  <si>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</si>
  <si>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</si>
  <si>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</si>
  <si>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</si>
  <si>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</si>
  <si>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</si>
  <si>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</si>
  <si>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</si>
  <si>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</si>
  <si>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Table 11: Production Averages of Stud Cows</t>
  </si>
  <si>
    <t>Year</t>
  </si>
  <si>
    <t>Table 6 : Production Averages by Percentage of Artificially Bred Cows in Herds</t>
  </si>
  <si>
    <t>Table 2: Number of Herds in Fat Production Categories by Region</t>
  </si>
  <si>
    <t>Table 3: Number of Herds in Protein Production Categories by Region</t>
  </si>
  <si>
    <t>Table 10: Distribution of Calvings by Month and Region</t>
  </si>
  <si>
    <t>State</t>
  </si>
  <si>
    <t>Average Protein Production (kg per cow)</t>
  </si>
  <si>
    <t>Average Fat Production (kg per cow)</t>
  </si>
  <si>
    <t>Calving</t>
  </si>
  <si>
    <t>Table 12: Production Averages of Artificially Bred Stud Cows</t>
  </si>
  <si>
    <t>2011/2012</t>
  </si>
  <si>
    <t>1999/2000</t>
  </si>
  <si>
    <t>2000/2001</t>
  </si>
  <si>
    <t>2001/2002</t>
  </si>
  <si>
    <t>2002/2003</t>
  </si>
  <si>
    <t>2003/2004</t>
  </si>
  <si>
    <t>2004/2005</t>
  </si>
  <si>
    <t>2005/2006</t>
  </si>
  <si>
    <t>2006/2007</t>
  </si>
  <si>
    <t>2007/2008</t>
  </si>
  <si>
    <t>2008/2009</t>
  </si>
  <si>
    <t>2009/2010</t>
  </si>
  <si>
    <t>2010/2011</t>
  </si>
  <si>
    <t>2013/2014</t>
  </si>
  <si>
    <t>2014/2015</t>
  </si>
  <si>
    <t>2015/2016</t>
  </si>
  <si>
    <t>2012/2013</t>
  </si>
  <si>
    <t>2018/2019</t>
  </si>
  <si>
    <t>2016/2017</t>
  </si>
  <si>
    <t>2017/2018</t>
  </si>
  <si>
    <t>Other</t>
  </si>
  <si>
    <t>2019/2020</t>
  </si>
  <si>
    <t>Table 1a : National Totals and Production Averages 1999 to 2019</t>
  </si>
  <si>
    <t>Total (known breed)</t>
  </si>
  <si>
    <t>Table 8: Production Averages by Month of Calving</t>
  </si>
  <si>
    <t>Table9: Production Averages by Breed, Age Group, Mating Type and Registration</t>
  </si>
  <si>
    <t>Table 13: Victorian Production Averages  1930/1931 - 2019/2020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</si>
</sst>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6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9" fontId="4" fillId="0" borderId="0" applyFont="0" applyFill="0" applyBorder="0" applyAlignment="0" applyProtection="0"/>
    <xf numFmtId="0" fontId="5" fillId="0" borderId="0"/>
    <xf numFmtId="0" fontId="1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3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/>
    </xf>
    <xf numFmtId="17" fontId="2" fillId="0" borderId="0" xfId="0" quotePrefix="1" applyNumberFormat="1" applyFont="1"/>
    <xf numFmtId="3" fontId="2" fillId="0" borderId="0" xfId="0" applyNumberFormat="1" applyFont="1"/>
    <xf numFmtId="2" fontId="2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right"/>
    </xf>
    <xf numFmtId="3" fontId="2" fillId="0" borderId="0" xfId="0" quotePrefix="1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1" xfId="0" applyFont="1" applyBorder="1"/>
    <xf numFmtId="3" fontId="2" fillId="0" borderId="1" xfId="0" applyNumberFormat="1" applyFont="1" applyBorder="1"/>
    <xf numFmtId="0" fontId="3" fillId="0" borderId="0" xfId="0" applyFont="1"/>
    <xf numFmtId="3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vertical="top"/>
    </xf>
    <xf numFmtId="3" fontId="2" fillId="0" borderId="1" xfId="0" applyNumberFormat="1" applyFont="1" applyBorder="1" applyAlignment="1">
      <alignment vertical="top"/>
    </xf>
    <xf numFmtId="164" fontId="2" fillId="0" borderId="1" xfId="0" applyNumberFormat="1" applyFont="1" applyBorder="1" applyAlignment="1">
      <alignment vertical="top"/>
    </xf>
    <xf numFmtId="3" fontId="0" fillId="0" borderId="0" xfId="0" applyNumberFormat="1"/>
    <xf numFmtId="9" fontId="0" fillId="0" borderId="0" xfId="1" applyFont="1"/>
    <xf numFmtId="2" fontId="0" fillId="0" borderId="0" xfId="1" applyNumberFormat="1" applyFont="1"/>
    <xf numFmtId="0" fontId="5" fillId="0" borderId="0" xfId="0" applyFont="1"/>
    <xf numFmtId="9" fontId="2" fillId="0" borderId="0" xfId="1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6">
    <cellStyle name="Comma 2" xfId="4" xr:uid="{A04B3560-3003-4827-BD09-836B70963C0D}"/>
    <cellStyle name="Normal" xfId="0" builtinId="0"/>
    <cellStyle name="Normal 2" xfId="3" xr:uid="{C02592DD-6232-44A9-9E77-12F655EABDD2}"/>
    <cellStyle name="Normal 3" xfId="2" xr:uid="{5A7119EE-989B-4368-9915-5BF5E08B0799}"/>
    <cellStyle name="Percent" xfId="1" builtinId="5"/>
    <cellStyle name="Percent 2" xfId="5" xr:uid="{6F35D1FF-C46F-4266-93E5-8816B9CC7D89}"/>
  </cellStyles>
  <dxfs count="0"/>
  <tableStyles count="0" defaultTableStyle="TableStyleMedium2" defaultPivotStyle="PivotStyleLight16"/>
  <colors>
    <mruColors>
      <color rgb="FF84BF41"/>
      <color rgb="FF2B3087"/>
      <color rgb="FFFFC233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Milk solid </a:t>
            </a:r>
            <a:r>
              <a:rPr lang="en-AU" baseline="0"/>
              <a:t>yield/cow/lactation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'Table 1A'!$A$7:$A$26</c:f>
              <c:strCache>
                <c:ptCount val="20"/>
                <c:pt idx="0">
                  <c:v>1999/2000</c:v>
                </c:pt>
                <c:pt idx="1">
                  <c:v>2000/2001</c:v>
                </c:pt>
                <c:pt idx="2">
                  <c:v>2001/2002</c:v>
                </c:pt>
                <c:pt idx="3">
                  <c:v>2002/2003</c:v>
                </c:pt>
                <c:pt idx="4">
                  <c:v>2003/2004</c:v>
                </c:pt>
                <c:pt idx="5">
                  <c:v>2004/2005</c:v>
                </c:pt>
                <c:pt idx="6">
                  <c:v>2005/2006</c:v>
                </c:pt>
                <c:pt idx="7">
                  <c:v>2006/2007</c:v>
                </c:pt>
                <c:pt idx="8">
                  <c:v>2007/2008</c:v>
                </c:pt>
                <c:pt idx="9">
                  <c:v>2008/2009</c:v>
                </c:pt>
                <c:pt idx="10">
                  <c:v>2009/2010</c:v>
                </c:pt>
                <c:pt idx="11">
                  <c:v>2010/2011</c:v>
                </c:pt>
                <c:pt idx="12">
                  <c:v>2011/2012</c:v>
                </c:pt>
                <c:pt idx="13">
                  <c:v>2012/2013</c:v>
                </c:pt>
                <c:pt idx="14">
                  <c:v>2013/2014</c:v>
                </c:pt>
                <c:pt idx="15">
                  <c:v>2014/2015</c:v>
                </c:pt>
                <c:pt idx="16">
                  <c:v>2015/2016</c:v>
                </c:pt>
                <c:pt idx="17">
                  <c:v>2016/2017</c:v>
                </c:pt>
                <c:pt idx="18">
                  <c:v>2017/2018</c:v>
                </c:pt>
                <c:pt idx="19">
                  <c:v>2018/2019</c:v>
                </c:pt>
              </c:strCache>
            </c:strRef>
          </c:cat>
          <c:val>
            <c:numRef>
              <c:f>'Table 1A'!$N$7:$N$26</c:f>
              <c:numCache>
                <c:formatCode>General</c:formatCode>
                <c:ptCount val="20"/>
                <c:pt idx="0">
                  <c:v>417</c:v>
                </c:pt>
                <c:pt idx="1">
                  <c:v>415</c:v>
                </c:pt>
                <c:pt idx="2">
                  <c:v>443</c:v>
                </c:pt>
                <c:pt idx="3">
                  <c:v>428</c:v>
                </c:pt>
                <c:pt idx="4">
                  <c:v>443</c:v>
                </c:pt>
                <c:pt idx="5">
                  <c:v>458</c:v>
                </c:pt>
                <c:pt idx="6">
                  <c:v>467</c:v>
                </c:pt>
                <c:pt idx="7">
                  <c:v>473</c:v>
                </c:pt>
                <c:pt idx="8">
                  <c:v>484</c:v>
                </c:pt>
                <c:pt idx="9">
                  <c:v>493</c:v>
                </c:pt>
                <c:pt idx="10">
                  <c:v>493</c:v>
                </c:pt>
                <c:pt idx="11">
                  <c:v>501</c:v>
                </c:pt>
                <c:pt idx="12">
                  <c:v>505</c:v>
                </c:pt>
                <c:pt idx="13">
                  <c:v>501</c:v>
                </c:pt>
                <c:pt idx="14">
                  <c:v>501</c:v>
                </c:pt>
                <c:pt idx="15">
                  <c:v>510</c:v>
                </c:pt>
                <c:pt idx="16">
                  <c:v>512</c:v>
                </c:pt>
                <c:pt idx="17">
                  <c:v>501</c:v>
                </c:pt>
                <c:pt idx="18">
                  <c:v>507</c:v>
                </c:pt>
                <c:pt idx="19">
                  <c:v>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B5-4C14-BC41-B300F6A5D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2034952"/>
        <c:axId val="542030360"/>
      </c:lineChart>
      <c:catAx>
        <c:axId val="542034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030360"/>
        <c:crosses val="autoZero"/>
        <c:auto val="1"/>
        <c:lblAlgn val="ctr"/>
        <c:lblOffset val="100"/>
        <c:noMultiLvlLbl val="0"/>
      </c:catAx>
      <c:valAx>
        <c:axId val="542030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kg</a:t>
                </a:r>
                <a:r>
                  <a:rPr lang="en-AU" baseline="0"/>
                  <a:t> Milksolids/cow/lactation</a:t>
                </a:r>
                <a:endParaRPr lang="en-AU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034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Breed Distribution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'Table 7'!$M$6</c:f>
              <c:strCache>
                <c:ptCount val="1"/>
                <c:pt idx="0">
                  <c:v>Cows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530C-4EDF-B63A-2F98529693A1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530C-4EDF-B63A-2F98529693A1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530C-4EDF-B63A-2F98529693A1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530C-4EDF-B63A-2F98529693A1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530C-4EDF-B63A-2F98529693A1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530C-4EDF-B63A-2F98529693A1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530C-4EDF-B63A-2F98529693A1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2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2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F-530C-4EDF-B63A-2F98529693A1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3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3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1-530C-4EDF-B63A-2F98529693A1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'Table 7'!$L$7:$L$15</c:f>
              <c:strCache>
                <c:ptCount val="9"/>
                <c:pt idx="0">
                  <c:v>Holstein</c:v>
                </c:pt>
                <c:pt idx="1">
                  <c:v>Jersey</c:v>
                </c:pt>
                <c:pt idx="2">
                  <c:v>Holstein/Jersey Cross</c:v>
                </c:pt>
                <c:pt idx="3">
                  <c:v>Aust Red Breed</c:v>
                </c:pt>
                <c:pt idx="4">
                  <c:v>Illawarra</c:v>
                </c:pt>
                <c:pt idx="5">
                  <c:v>Ayrshire</c:v>
                </c:pt>
                <c:pt idx="6">
                  <c:v>Brown Swiss</c:v>
                </c:pt>
                <c:pt idx="7">
                  <c:v>Guernsey</c:v>
                </c:pt>
                <c:pt idx="8">
                  <c:v>Other</c:v>
                </c:pt>
              </c:strCache>
            </c:strRef>
          </c:cat>
          <c:val>
            <c:numRef>
              <c:f>'Table 7'!$M$7:$M$15</c:f>
              <c:numCache>
                <c:formatCode>#,##0</c:formatCode>
                <c:ptCount val="9"/>
                <c:pt idx="0">
                  <c:v>206681</c:v>
                </c:pt>
                <c:pt idx="1">
                  <c:v>41726</c:v>
                </c:pt>
                <c:pt idx="2">
                  <c:v>14531</c:v>
                </c:pt>
                <c:pt idx="3">
                  <c:v>11628</c:v>
                </c:pt>
                <c:pt idx="4">
                  <c:v>4132</c:v>
                </c:pt>
                <c:pt idx="5">
                  <c:v>2092</c:v>
                </c:pt>
                <c:pt idx="6">
                  <c:v>2164</c:v>
                </c:pt>
                <c:pt idx="7">
                  <c:v>1042</c:v>
                </c:pt>
                <c:pt idx="8">
                  <c:v>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B9-44D3-9616-C3C0B2EF36F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Distribution</a:t>
            </a:r>
            <a:r>
              <a:rPr lang="en-AU" baseline="0"/>
              <a:t> of calvings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'Table 8'!$A$7:$A$18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'Table 8'!$C$7:$C$18</c:f>
              <c:numCache>
                <c:formatCode>0.0</c:formatCode>
                <c:ptCount val="12"/>
                <c:pt idx="0">
                  <c:v>3.2</c:v>
                </c:pt>
                <c:pt idx="1">
                  <c:v>6.1</c:v>
                </c:pt>
                <c:pt idx="2">
                  <c:v>12.6</c:v>
                </c:pt>
                <c:pt idx="3">
                  <c:v>10.8</c:v>
                </c:pt>
                <c:pt idx="4">
                  <c:v>8.1</c:v>
                </c:pt>
                <c:pt idx="5">
                  <c:v>6.5</c:v>
                </c:pt>
                <c:pt idx="6">
                  <c:v>9.8000000000000007</c:v>
                </c:pt>
                <c:pt idx="7">
                  <c:v>17.7</c:v>
                </c:pt>
                <c:pt idx="8">
                  <c:v>13.1</c:v>
                </c:pt>
                <c:pt idx="9">
                  <c:v>6.2</c:v>
                </c:pt>
                <c:pt idx="10">
                  <c:v>3.4</c:v>
                </c:pt>
                <c:pt idx="11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AF-4002-B740-D5BE55BE97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2130728"/>
        <c:axId val="542127776"/>
      </c:areaChart>
      <c:catAx>
        <c:axId val="542130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127776"/>
        <c:crosses val="autoZero"/>
        <c:auto val="1"/>
        <c:lblAlgn val="ctr"/>
        <c:lblOffset val="100"/>
        <c:noMultiLvlLbl val="0"/>
      </c:catAx>
      <c:valAx>
        <c:axId val="542127776"/>
        <c:scaling>
          <c:orientation val="minMax"/>
          <c:max val="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130728"/>
        <c:crosses val="autoZero"/>
        <c:crossBetween val="midCat"/>
        <c:majorUnit val="2"/>
        <c:minorUnit val="1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Figure 1. Age at Calving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335892388451443"/>
          <c:y val="0.17171296296296296"/>
          <c:w val="0.81341885389326329"/>
          <c:h val="0.59551655001458148"/>
        </c:manualLayout>
      </c:layout>
      <c:scatterChart>
        <c:scatterStyle val="lineMarker"/>
        <c:varyColors val="0"/>
        <c:ser>
          <c:idx val="1"/>
          <c:order val="0"/>
          <c:tx>
            <c:strRef>
              <c:f>[1]surv.out!$D$55</c:f>
              <c:strCache>
                <c:ptCount val="1"/>
                <c:pt idx="0">
                  <c:v>HOLSTEIN</c:v>
                </c:pt>
              </c:strCache>
            </c:strRef>
          </c:tx>
          <c:spPr>
            <a:ln w="19050" cap="rnd">
              <a:solidFill>
                <a:srgbClr val="2B3087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2B3087"/>
              </a:solidFill>
              <a:ln w="9525">
                <a:solidFill>
                  <a:srgbClr val="2B3087"/>
                </a:solidFill>
              </a:ln>
              <a:effectLst/>
            </c:spPr>
          </c:marker>
          <c:xVal>
            <c:numRef>
              <c:f>[1]surv.out!$B$56:$B$64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xVal>
          <c:yVal>
            <c:numRef>
              <c:f>[1]surv.out!$D$56:$D$64</c:f>
              <c:numCache>
                <c:formatCode>General</c:formatCode>
                <c:ptCount val="9"/>
                <c:pt idx="0">
                  <c:v>0.21806133609149442</c:v>
                </c:pt>
                <c:pt idx="1">
                  <c:v>0.22318339956549066</c:v>
                </c:pt>
                <c:pt idx="2">
                  <c:v>0.17027520574858834</c:v>
                </c:pt>
                <c:pt idx="3">
                  <c:v>0.13758802773337556</c:v>
                </c:pt>
                <c:pt idx="4">
                  <c:v>9.8883043742916954E-2</c:v>
                </c:pt>
                <c:pt idx="5">
                  <c:v>6.9848119683075416E-2</c:v>
                </c:pt>
                <c:pt idx="6">
                  <c:v>4.3154003375118155E-2</c:v>
                </c:pt>
                <c:pt idx="7">
                  <c:v>2.5006557231017437E-2</c:v>
                </c:pt>
                <c:pt idx="8">
                  <c:v>1.400030682892308E-2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836-46F1-A8BC-1A210E28BFBE}"/>
            </c:ext>
          </c:extLst>
        </c:ser>
        <c:ser>
          <c:idx val="2"/>
          <c:order val="1"/>
          <c:tx>
            <c:strRef>
              <c:f>[1]surv.out!$E$55</c:f>
              <c:strCache>
                <c:ptCount val="1"/>
                <c:pt idx="0">
                  <c:v>JERSEY</c:v>
                </c:pt>
              </c:strCache>
            </c:strRef>
          </c:tx>
          <c:spPr>
            <a:ln w="19050" cap="rnd">
              <a:solidFill>
                <a:srgbClr val="AAD14E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AAD14E"/>
              </a:solidFill>
              <a:ln w="9525">
                <a:solidFill>
                  <a:srgbClr val="AAD14E"/>
                </a:solidFill>
              </a:ln>
              <a:effectLst/>
            </c:spPr>
          </c:marker>
          <c:xVal>
            <c:numRef>
              <c:f>[1]surv.out!$B$56:$B$64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xVal>
          <c:yVal>
            <c:numRef>
              <c:f>[1]surv.out!$E$56:$E$64</c:f>
              <c:numCache>
                <c:formatCode>General</c:formatCode>
                <c:ptCount val="9"/>
                <c:pt idx="0">
                  <c:v>0.21034920015606712</c:v>
                </c:pt>
                <c:pt idx="1">
                  <c:v>0.20405774483027703</c:v>
                </c:pt>
                <c:pt idx="2">
                  <c:v>0.17255169722980881</c:v>
                </c:pt>
                <c:pt idx="3">
                  <c:v>0.14787358564182598</c:v>
                </c:pt>
                <c:pt idx="4">
                  <c:v>0.10166309012875537</c:v>
                </c:pt>
                <c:pt idx="5">
                  <c:v>7.6838665626219271E-2</c:v>
                </c:pt>
                <c:pt idx="6">
                  <c:v>4.667381974248927E-2</c:v>
                </c:pt>
                <c:pt idx="7">
                  <c:v>2.5726687475614515E-2</c:v>
                </c:pt>
                <c:pt idx="8">
                  <c:v>1.4265509168942645E-2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836-46F1-A8BC-1A210E28BF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3122360"/>
        <c:axId val="1483117440"/>
      </c:scatterChart>
      <c:valAx>
        <c:axId val="1483122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Age (yr)</a:t>
                </a:r>
              </a:p>
            </c:rich>
          </c:tx>
          <c:layout>
            <c:manualLayout>
              <c:xMode val="edge"/>
              <c:yMode val="edge"/>
              <c:x val="0.49479746281714787"/>
              <c:y val="0.865369641294838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3117440"/>
        <c:crosses val="autoZero"/>
        <c:crossBetween val="midCat"/>
      </c:valAx>
      <c:valAx>
        <c:axId val="1483117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Percent cows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31223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3413867016622925"/>
          <c:y val="0.1533559346748323"/>
          <c:w val="0.17616710411198599"/>
          <c:h val="0.184607028288130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Figure 1. Age at Calving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335892388451443"/>
          <c:y val="0.17171296296296296"/>
          <c:w val="0.81341885389326329"/>
          <c:h val="0.59551655001458148"/>
        </c:manualLayout>
      </c:layout>
      <c:scatterChart>
        <c:scatterStyle val="lineMarker"/>
        <c:varyColors val="0"/>
        <c:ser>
          <c:idx val="1"/>
          <c:order val="0"/>
          <c:tx>
            <c:strRef>
              <c:f>[1]surv.out!$D$55</c:f>
              <c:strCache>
                <c:ptCount val="1"/>
                <c:pt idx="0">
                  <c:v>HOLSTEIN</c:v>
                </c:pt>
              </c:strCache>
            </c:strRef>
          </c:tx>
          <c:spPr>
            <a:ln w="19050" cap="rnd">
              <a:solidFill>
                <a:srgbClr val="2B3087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2B3087"/>
              </a:solidFill>
              <a:ln w="9525">
                <a:solidFill>
                  <a:srgbClr val="2B3087"/>
                </a:solidFill>
              </a:ln>
              <a:effectLst/>
            </c:spPr>
          </c:marker>
          <c:xVal>
            <c:numRef>
              <c:f>[1]surv.out!$B$56:$B$64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xVal>
          <c:yVal>
            <c:numRef>
              <c:f>[1]surv.out!$D$56:$D$64</c:f>
              <c:numCache>
                <c:formatCode>General</c:formatCode>
                <c:ptCount val="9"/>
                <c:pt idx="0">
                  <c:v>0.21806133609149442</c:v>
                </c:pt>
                <c:pt idx="1">
                  <c:v>0.22318339956549066</c:v>
                </c:pt>
                <c:pt idx="2">
                  <c:v>0.17027520574858834</c:v>
                </c:pt>
                <c:pt idx="3">
                  <c:v>0.13758802773337556</c:v>
                </c:pt>
                <c:pt idx="4">
                  <c:v>9.8883043742916954E-2</c:v>
                </c:pt>
                <c:pt idx="5">
                  <c:v>6.9848119683075416E-2</c:v>
                </c:pt>
                <c:pt idx="6">
                  <c:v>4.3154003375118155E-2</c:v>
                </c:pt>
                <c:pt idx="7">
                  <c:v>2.5006557231017437E-2</c:v>
                </c:pt>
                <c:pt idx="8">
                  <c:v>1.400030682892308E-2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B6-4706-BB39-B63F53079AEC}"/>
            </c:ext>
          </c:extLst>
        </c:ser>
        <c:ser>
          <c:idx val="2"/>
          <c:order val="1"/>
          <c:tx>
            <c:strRef>
              <c:f>[1]surv.out!$E$55</c:f>
              <c:strCache>
                <c:ptCount val="1"/>
                <c:pt idx="0">
                  <c:v>JERSEY</c:v>
                </c:pt>
              </c:strCache>
            </c:strRef>
          </c:tx>
          <c:spPr>
            <a:ln w="19050" cap="rnd">
              <a:solidFill>
                <a:srgbClr val="AAD14E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AAD14E"/>
              </a:solidFill>
              <a:ln w="9525">
                <a:solidFill>
                  <a:srgbClr val="AAD14E"/>
                </a:solidFill>
              </a:ln>
              <a:effectLst/>
            </c:spPr>
          </c:marker>
          <c:xVal>
            <c:numRef>
              <c:f>[1]surv.out!$B$56:$B$64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xVal>
          <c:yVal>
            <c:numRef>
              <c:f>[1]surv.out!$E$56:$E$64</c:f>
              <c:numCache>
                <c:formatCode>General</c:formatCode>
                <c:ptCount val="9"/>
                <c:pt idx="0">
                  <c:v>0.21034920015606712</c:v>
                </c:pt>
                <c:pt idx="1">
                  <c:v>0.20405774483027703</c:v>
                </c:pt>
                <c:pt idx="2">
                  <c:v>0.17255169722980881</c:v>
                </c:pt>
                <c:pt idx="3">
                  <c:v>0.14787358564182598</c:v>
                </c:pt>
                <c:pt idx="4">
                  <c:v>0.10166309012875537</c:v>
                </c:pt>
                <c:pt idx="5">
                  <c:v>7.6838665626219271E-2</c:v>
                </c:pt>
                <c:pt idx="6">
                  <c:v>4.667381974248927E-2</c:v>
                </c:pt>
                <c:pt idx="7">
                  <c:v>2.5726687475614515E-2</c:v>
                </c:pt>
                <c:pt idx="8">
                  <c:v>1.4265509168942645E-2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B6-4706-BB39-B63F53079A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3122360"/>
        <c:axId val="1483117440"/>
      </c:scatterChart>
      <c:valAx>
        <c:axId val="1483122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Age (yr)</a:t>
                </a:r>
              </a:p>
            </c:rich>
          </c:tx>
          <c:layout>
            <c:manualLayout>
              <c:xMode val="edge"/>
              <c:yMode val="edge"/>
              <c:x val="0.49479746281714787"/>
              <c:y val="0.865369641294838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3117440"/>
        <c:crosses val="autoZero"/>
        <c:crossBetween val="midCat"/>
      </c:valAx>
      <c:valAx>
        <c:axId val="1483117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Percent cows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31223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3413867016622925"/>
          <c:y val="0.1533559346748323"/>
          <c:w val="0.17616710411198599"/>
          <c:h val="0.184607028288130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Figure 2. Average Age at Calving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[1]surv.out!$B$124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rgbClr val="2B3087"/>
            </a:solidFill>
            <a:ln>
              <a:solidFill>
                <a:srgbClr val="2B3087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[1]surv.out!$A$125:$A$140</c15:sqref>
                  </c15:fullRef>
                </c:ext>
              </c:extLst>
              <c:f>([1]surv.out!$A$127:$A$129,[1]surv.out!$A$132:$A$136)</c:f>
              <c:strCache>
                <c:ptCount val="8"/>
                <c:pt idx="0">
                  <c:v>AUST_RED_BREED</c:v>
                </c:pt>
                <c:pt idx="1">
                  <c:v>AYRSHIRE</c:v>
                </c:pt>
                <c:pt idx="2">
                  <c:v>BROWN_SWISS</c:v>
                </c:pt>
                <c:pt idx="3">
                  <c:v>GUERNSEY</c:v>
                </c:pt>
                <c:pt idx="4">
                  <c:v>HOLSTEIN</c:v>
                </c:pt>
                <c:pt idx="5">
                  <c:v>HOLSTEIN_JERSEY</c:v>
                </c:pt>
                <c:pt idx="6">
                  <c:v>ILLAWARRA</c:v>
                </c:pt>
                <c:pt idx="7">
                  <c:v>JERSEY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[1]surv.out!$B$125:$B$140</c15:sqref>
                  </c15:fullRef>
                </c:ext>
              </c:extLst>
              <c:f>([1]surv.out!$B$127:$B$129,[1]surv.out!$B$132:$B$136)</c:f>
              <c:numCache>
                <c:formatCode>General</c:formatCode>
                <c:ptCount val="8"/>
                <c:pt idx="0">
                  <c:v>55.33</c:v>
                </c:pt>
                <c:pt idx="1">
                  <c:v>56.28</c:v>
                </c:pt>
                <c:pt idx="2">
                  <c:v>59.12</c:v>
                </c:pt>
                <c:pt idx="3">
                  <c:v>55.21</c:v>
                </c:pt>
                <c:pt idx="4">
                  <c:v>52.93</c:v>
                </c:pt>
                <c:pt idx="5">
                  <c:v>56.68</c:v>
                </c:pt>
                <c:pt idx="6">
                  <c:v>54.14</c:v>
                </c:pt>
                <c:pt idx="7">
                  <c:v>54.08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C4-4C7F-90CA-BCBBFF285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83127280"/>
        <c:axId val="1483129904"/>
      </c:barChart>
      <c:catAx>
        <c:axId val="1483127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3129904"/>
        <c:crosses val="autoZero"/>
        <c:auto val="1"/>
        <c:lblAlgn val="ctr"/>
        <c:lblOffset val="100"/>
        <c:noMultiLvlLbl val="0"/>
      </c:catAx>
      <c:valAx>
        <c:axId val="1483129904"/>
        <c:scaling>
          <c:orientation val="minMax"/>
          <c:max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Age</a:t>
                </a:r>
                <a:r>
                  <a:rPr lang="en-AU" baseline="0"/>
                  <a:t> (months)</a:t>
                </a:r>
                <a:endParaRPr lang="en-AU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3127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Figure 4. Age distribution of herd recorded</a:t>
            </a:r>
            <a:r>
              <a:rPr lang="en-US" baseline="0"/>
              <a:t> cows by breed (at most recent calving)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[1]surv.out!$I$55</c:f>
              <c:strCache>
                <c:ptCount val="1"/>
                <c:pt idx="0">
                  <c:v>HOLSTEIN</c:v>
                </c:pt>
              </c:strCache>
            </c:strRef>
          </c:tx>
          <c:spPr>
            <a:solidFill>
              <a:srgbClr val="2B3087"/>
            </a:solidFill>
            <a:ln>
              <a:solidFill>
                <a:srgbClr val="2B3087"/>
              </a:solidFill>
            </a:ln>
            <a:effectLst/>
          </c:spPr>
          <c:invertIfNegative val="0"/>
          <c:cat>
            <c:strRef>
              <c:f>[1]surv.out!$H$56:$H$59</c:f>
              <c:strCache>
                <c:ptCount val="4"/>
                <c:pt idx="0">
                  <c:v>2&amp;3 year old</c:v>
                </c:pt>
                <c:pt idx="1">
                  <c:v>4&amp;5 year old</c:v>
                </c:pt>
                <c:pt idx="2">
                  <c:v>6&amp;7 year old</c:v>
                </c:pt>
                <c:pt idx="3">
                  <c:v>8 &amp; over</c:v>
                </c:pt>
              </c:strCache>
            </c:strRef>
          </c:cat>
          <c:val>
            <c:numRef>
              <c:f>[1]surv.out!$I$56:$I$59</c:f>
              <c:numCache>
                <c:formatCode>General</c:formatCode>
                <c:ptCount val="4"/>
                <c:pt idx="0">
                  <c:v>0.44124473565698508</c:v>
                </c:pt>
                <c:pt idx="1">
                  <c:v>0.30786323348196387</c:v>
                </c:pt>
                <c:pt idx="2">
                  <c:v>0.16873116342599237</c:v>
                </c:pt>
                <c:pt idx="3">
                  <c:v>8.2160867435058682E-2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A2-416A-BCD2-5418D23B11CC}"/>
            </c:ext>
          </c:extLst>
        </c:ser>
        <c:ser>
          <c:idx val="1"/>
          <c:order val="1"/>
          <c:tx>
            <c:strRef>
              <c:f>[1]surv.out!$J$55</c:f>
              <c:strCache>
                <c:ptCount val="1"/>
                <c:pt idx="0">
                  <c:v>JERSEY</c:v>
                </c:pt>
              </c:strCache>
            </c:strRef>
          </c:tx>
          <c:spPr>
            <a:solidFill>
              <a:srgbClr val="AAD14E"/>
            </a:solidFill>
            <a:ln>
              <a:noFill/>
            </a:ln>
            <a:effectLst/>
          </c:spPr>
          <c:invertIfNegative val="0"/>
          <c:cat>
            <c:strRef>
              <c:f>[1]surv.out!$H$56:$H$59</c:f>
              <c:strCache>
                <c:ptCount val="4"/>
                <c:pt idx="0">
                  <c:v>2&amp;3 year old</c:v>
                </c:pt>
                <c:pt idx="1">
                  <c:v>4&amp;5 year old</c:v>
                </c:pt>
                <c:pt idx="2">
                  <c:v>6&amp;7 year old</c:v>
                </c:pt>
                <c:pt idx="3">
                  <c:v>8 &amp; over</c:v>
                </c:pt>
              </c:strCache>
            </c:strRef>
          </c:cat>
          <c:val>
            <c:numRef>
              <c:f>[1]surv.out!$J$56:$J$59</c:f>
              <c:numCache>
                <c:formatCode>General</c:formatCode>
                <c:ptCount val="4"/>
                <c:pt idx="0">
                  <c:v>0.41440694498634412</c:v>
                </c:pt>
                <c:pt idx="1">
                  <c:v>0.3204252828716348</c:v>
                </c:pt>
                <c:pt idx="2">
                  <c:v>0.17850175575497462</c:v>
                </c:pt>
                <c:pt idx="3">
                  <c:v>8.6666016387046435E-2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A2-416A-BCD2-5418D23B11CC}"/>
            </c:ext>
          </c:extLst>
        </c:ser>
        <c:ser>
          <c:idx val="2"/>
          <c:order val="2"/>
          <c:tx>
            <c:strRef>
              <c:f>[1]surv.out!$K$55</c:f>
              <c:strCache>
                <c:ptCount val="1"/>
                <c:pt idx="0">
                  <c:v>HOLSTEIN_JERSEY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strRef>
              <c:f>[1]surv.out!$H$56:$H$59</c:f>
              <c:strCache>
                <c:ptCount val="4"/>
                <c:pt idx="0">
                  <c:v>2&amp;3 year old</c:v>
                </c:pt>
                <c:pt idx="1">
                  <c:v>4&amp;5 year old</c:v>
                </c:pt>
                <c:pt idx="2">
                  <c:v>6&amp;7 year old</c:v>
                </c:pt>
                <c:pt idx="3">
                  <c:v>8 &amp; over</c:v>
                </c:pt>
              </c:strCache>
            </c:strRef>
          </c:cat>
          <c:val>
            <c:numRef>
              <c:f>[1]surv.out!$K$56:$K$59</c:f>
              <c:numCache>
                <c:formatCode>General</c:formatCode>
                <c:ptCount val="4"/>
                <c:pt idx="0">
                  <c:v>0.37017394993635977</c:v>
                </c:pt>
                <c:pt idx="1">
                  <c:v>0.33319191062084574</c:v>
                </c:pt>
                <c:pt idx="2">
                  <c:v>0.18971856880214963</c:v>
                </c:pt>
                <c:pt idx="3">
                  <c:v>0.10691557064064489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A2-416A-BCD2-5418D23B11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483127280"/>
        <c:axId val="1483129904"/>
      </c:barChart>
      <c:catAx>
        <c:axId val="1483127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3129904"/>
        <c:crosses val="autoZero"/>
        <c:auto val="1"/>
        <c:lblAlgn val="ctr"/>
        <c:lblOffset val="100"/>
        <c:noMultiLvlLbl val="0"/>
      </c:catAx>
      <c:valAx>
        <c:axId val="1483129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3127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Figure</a:t>
            </a:r>
            <a:r>
              <a:rPr lang="en-AU" baseline="0"/>
              <a:t> 3. Age at Calving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[1]surv.out!$I$495</c:f>
              <c:strCache>
                <c:ptCount val="1"/>
                <c:pt idx="0">
                  <c:v>Holstein</c:v>
                </c:pt>
              </c:strCache>
            </c:strRef>
          </c:tx>
          <c:spPr>
            <a:ln w="3175" cap="rnd">
              <a:solidFill>
                <a:srgbClr val="2B3087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rgbClr val="2B3087"/>
              </a:solidFill>
              <a:ln w="9525">
                <a:solidFill>
                  <a:srgbClr val="2B3087"/>
                </a:solidFill>
              </a:ln>
              <a:effectLst/>
            </c:spPr>
          </c:marker>
          <c:xVal>
            <c:numRef>
              <c:f>[1]surv.out!$H$496:$H$611</c:f>
              <c:numCache>
                <c:formatCode>General</c:formatCode>
                <c:ptCount val="116"/>
                <c:pt idx="0">
                  <c:v>18.5</c:v>
                </c:pt>
                <c:pt idx="1">
                  <c:v>18.600000000000001</c:v>
                </c:pt>
                <c:pt idx="2">
                  <c:v>18.7</c:v>
                </c:pt>
                <c:pt idx="3">
                  <c:v>18.8</c:v>
                </c:pt>
                <c:pt idx="4">
                  <c:v>18.899999999999999</c:v>
                </c:pt>
                <c:pt idx="5">
                  <c:v>19</c:v>
                </c:pt>
                <c:pt idx="6">
                  <c:v>19.100000000000001</c:v>
                </c:pt>
                <c:pt idx="7">
                  <c:v>19.2</c:v>
                </c:pt>
                <c:pt idx="8">
                  <c:v>19.3</c:v>
                </c:pt>
                <c:pt idx="9">
                  <c:v>19.399999999999999</c:v>
                </c:pt>
                <c:pt idx="10">
                  <c:v>19.5</c:v>
                </c:pt>
                <c:pt idx="11">
                  <c:v>19.600000000000001</c:v>
                </c:pt>
                <c:pt idx="12">
                  <c:v>19.7</c:v>
                </c:pt>
                <c:pt idx="13">
                  <c:v>19.8</c:v>
                </c:pt>
                <c:pt idx="14">
                  <c:v>19.899999999999999</c:v>
                </c:pt>
                <c:pt idx="15">
                  <c:v>20</c:v>
                </c:pt>
                <c:pt idx="16">
                  <c:v>20.100000000000001</c:v>
                </c:pt>
                <c:pt idx="17">
                  <c:v>20.2</c:v>
                </c:pt>
                <c:pt idx="18">
                  <c:v>20.3</c:v>
                </c:pt>
                <c:pt idx="19">
                  <c:v>20.399999999999999</c:v>
                </c:pt>
                <c:pt idx="20">
                  <c:v>20.5</c:v>
                </c:pt>
                <c:pt idx="21">
                  <c:v>20.6</c:v>
                </c:pt>
                <c:pt idx="22">
                  <c:v>20.7</c:v>
                </c:pt>
                <c:pt idx="23">
                  <c:v>20.8</c:v>
                </c:pt>
                <c:pt idx="24">
                  <c:v>20.9</c:v>
                </c:pt>
                <c:pt idx="25">
                  <c:v>21</c:v>
                </c:pt>
                <c:pt idx="26">
                  <c:v>21.1</c:v>
                </c:pt>
                <c:pt idx="27">
                  <c:v>21.2</c:v>
                </c:pt>
                <c:pt idx="28">
                  <c:v>21.3</c:v>
                </c:pt>
                <c:pt idx="29">
                  <c:v>21.4</c:v>
                </c:pt>
                <c:pt idx="30">
                  <c:v>21.5</c:v>
                </c:pt>
                <c:pt idx="31">
                  <c:v>21.6</c:v>
                </c:pt>
                <c:pt idx="32">
                  <c:v>21.7</c:v>
                </c:pt>
                <c:pt idx="33">
                  <c:v>21.8</c:v>
                </c:pt>
                <c:pt idx="34">
                  <c:v>21.9</c:v>
                </c:pt>
                <c:pt idx="35">
                  <c:v>22</c:v>
                </c:pt>
                <c:pt idx="36">
                  <c:v>22.1</c:v>
                </c:pt>
                <c:pt idx="37">
                  <c:v>22.2</c:v>
                </c:pt>
                <c:pt idx="38">
                  <c:v>22.3</c:v>
                </c:pt>
                <c:pt idx="39">
                  <c:v>22.4</c:v>
                </c:pt>
                <c:pt idx="40">
                  <c:v>22.5</c:v>
                </c:pt>
                <c:pt idx="41">
                  <c:v>22.6</c:v>
                </c:pt>
                <c:pt idx="42">
                  <c:v>22.7</c:v>
                </c:pt>
                <c:pt idx="43">
                  <c:v>22.8</c:v>
                </c:pt>
                <c:pt idx="44">
                  <c:v>22.9</c:v>
                </c:pt>
                <c:pt idx="45">
                  <c:v>23</c:v>
                </c:pt>
                <c:pt idx="46">
                  <c:v>23.1</c:v>
                </c:pt>
                <c:pt idx="47">
                  <c:v>23.2</c:v>
                </c:pt>
                <c:pt idx="48">
                  <c:v>23.3</c:v>
                </c:pt>
                <c:pt idx="49">
                  <c:v>23.4</c:v>
                </c:pt>
                <c:pt idx="50">
                  <c:v>23.5</c:v>
                </c:pt>
                <c:pt idx="51">
                  <c:v>23.6</c:v>
                </c:pt>
                <c:pt idx="52">
                  <c:v>23.7</c:v>
                </c:pt>
                <c:pt idx="53">
                  <c:v>23.8</c:v>
                </c:pt>
                <c:pt idx="54">
                  <c:v>23.9</c:v>
                </c:pt>
                <c:pt idx="55">
                  <c:v>24</c:v>
                </c:pt>
                <c:pt idx="56">
                  <c:v>24.1</c:v>
                </c:pt>
                <c:pt idx="57">
                  <c:v>24.2</c:v>
                </c:pt>
                <c:pt idx="58">
                  <c:v>24.3</c:v>
                </c:pt>
                <c:pt idx="59">
                  <c:v>24.4</c:v>
                </c:pt>
                <c:pt idx="60">
                  <c:v>24.5</c:v>
                </c:pt>
                <c:pt idx="61">
                  <c:v>24.6</c:v>
                </c:pt>
                <c:pt idx="62">
                  <c:v>24.7</c:v>
                </c:pt>
                <c:pt idx="63">
                  <c:v>24.8</c:v>
                </c:pt>
                <c:pt idx="64">
                  <c:v>24.9</c:v>
                </c:pt>
                <c:pt idx="65">
                  <c:v>25</c:v>
                </c:pt>
                <c:pt idx="66">
                  <c:v>25.1</c:v>
                </c:pt>
                <c:pt idx="67">
                  <c:v>25.2</c:v>
                </c:pt>
                <c:pt idx="68">
                  <c:v>25.3</c:v>
                </c:pt>
                <c:pt idx="69">
                  <c:v>25.4</c:v>
                </c:pt>
                <c:pt idx="70">
                  <c:v>25.5</c:v>
                </c:pt>
                <c:pt idx="71">
                  <c:v>25.6</c:v>
                </c:pt>
                <c:pt idx="72">
                  <c:v>25.7</c:v>
                </c:pt>
                <c:pt idx="73">
                  <c:v>25.8</c:v>
                </c:pt>
                <c:pt idx="74">
                  <c:v>25.9</c:v>
                </c:pt>
                <c:pt idx="75">
                  <c:v>26</c:v>
                </c:pt>
                <c:pt idx="76">
                  <c:v>26.1</c:v>
                </c:pt>
                <c:pt idx="77">
                  <c:v>26.2</c:v>
                </c:pt>
                <c:pt idx="78">
                  <c:v>26.3</c:v>
                </c:pt>
                <c:pt idx="79">
                  <c:v>26.4</c:v>
                </c:pt>
                <c:pt idx="80">
                  <c:v>26.5</c:v>
                </c:pt>
                <c:pt idx="81">
                  <c:v>26.6</c:v>
                </c:pt>
                <c:pt idx="82">
                  <c:v>26.7</c:v>
                </c:pt>
                <c:pt idx="83">
                  <c:v>26.8</c:v>
                </c:pt>
                <c:pt idx="84">
                  <c:v>26.9</c:v>
                </c:pt>
                <c:pt idx="85">
                  <c:v>27</c:v>
                </c:pt>
                <c:pt idx="86">
                  <c:v>27.1</c:v>
                </c:pt>
                <c:pt idx="87">
                  <c:v>27.2</c:v>
                </c:pt>
                <c:pt idx="88">
                  <c:v>27.3</c:v>
                </c:pt>
                <c:pt idx="89">
                  <c:v>27.4</c:v>
                </c:pt>
                <c:pt idx="90">
                  <c:v>27.5</c:v>
                </c:pt>
                <c:pt idx="91">
                  <c:v>27.6</c:v>
                </c:pt>
                <c:pt idx="92">
                  <c:v>27.7</c:v>
                </c:pt>
                <c:pt idx="93">
                  <c:v>27.8</c:v>
                </c:pt>
                <c:pt idx="94">
                  <c:v>27.9</c:v>
                </c:pt>
                <c:pt idx="95">
                  <c:v>28</c:v>
                </c:pt>
                <c:pt idx="96">
                  <c:v>28.1</c:v>
                </c:pt>
                <c:pt idx="97">
                  <c:v>28.2</c:v>
                </c:pt>
                <c:pt idx="98">
                  <c:v>28.3</c:v>
                </c:pt>
                <c:pt idx="99">
                  <c:v>28.4</c:v>
                </c:pt>
                <c:pt idx="100">
                  <c:v>28.5</c:v>
                </c:pt>
                <c:pt idx="101">
                  <c:v>28.6</c:v>
                </c:pt>
                <c:pt idx="102">
                  <c:v>28.7</c:v>
                </c:pt>
                <c:pt idx="103">
                  <c:v>28.8</c:v>
                </c:pt>
                <c:pt idx="104">
                  <c:v>28.9</c:v>
                </c:pt>
                <c:pt idx="105">
                  <c:v>29</c:v>
                </c:pt>
                <c:pt idx="106">
                  <c:v>29.1</c:v>
                </c:pt>
                <c:pt idx="107">
                  <c:v>29.2</c:v>
                </c:pt>
                <c:pt idx="108">
                  <c:v>29.3</c:v>
                </c:pt>
                <c:pt idx="109">
                  <c:v>29.4</c:v>
                </c:pt>
                <c:pt idx="110">
                  <c:v>29.5</c:v>
                </c:pt>
                <c:pt idx="111">
                  <c:v>29.6</c:v>
                </c:pt>
                <c:pt idx="112">
                  <c:v>29.7</c:v>
                </c:pt>
                <c:pt idx="113">
                  <c:v>29.8</c:v>
                </c:pt>
                <c:pt idx="114">
                  <c:v>29.9</c:v>
                </c:pt>
                <c:pt idx="115">
                  <c:v>30</c:v>
                </c:pt>
              </c:numCache>
            </c:numRef>
          </c:xVal>
          <c:yVal>
            <c:numRef>
              <c:f>[1]surv.out!$I$496:$I$611</c:f>
              <c:numCache>
                <c:formatCode>General</c:formatCode>
                <c:ptCount val="116"/>
                <c:pt idx="0">
                  <c:v>1.1637379262190155E-4</c:v>
                </c:pt>
                <c:pt idx="1">
                  <c:v>2.2785271600437476E-5</c:v>
                </c:pt>
                <c:pt idx="2">
                  <c:v>4.5570543200874952E-5</c:v>
                </c:pt>
                <c:pt idx="3">
                  <c:v>2.2785271600437476E-5</c:v>
                </c:pt>
                <c:pt idx="4">
                  <c:v>2.2785271600437476E-5</c:v>
                </c:pt>
                <c:pt idx="5">
                  <c:v>4.5570543200874952E-5</c:v>
                </c:pt>
                <c:pt idx="6">
                  <c:v>9.1141086401749904E-5</c:v>
                </c:pt>
                <c:pt idx="7">
                  <c:v>1.1392635800218739E-4</c:v>
                </c:pt>
                <c:pt idx="8">
                  <c:v>2.2785271600437478E-4</c:v>
                </c:pt>
                <c:pt idx="9">
                  <c:v>1.5949690120306234E-4</c:v>
                </c:pt>
                <c:pt idx="10">
                  <c:v>2.9620853080568723E-4</c:v>
                </c:pt>
                <c:pt idx="11">
                  <c:v>2.7342325920524973E-4</c:v>
                </c:pt>
                <c:pt idx="12">
                  <c:v>2.7342325920524973E-4</c:v>
                </c:pt>
                <c:pt idx="13">
                  <c:v>4.1013488880787456E-4</c:v>
                </c:pt>
                <c:pt idx="14">
                  <c:v>4.3292016040831206E-4</c:v>
                </c:pt>
                <c:pt idx="15">
                  <c:v>2.5063798760481223E-4</c:v>
                </c:pt>
                <c:pt idx="16">
                  <c:v>3.8734961720743712E-4</c:v>
                </c:pt>
                <c:pt idx="17">
                  <c:v>6.3798760481224934E-4</c:v>
                </c:pt>
                <c:pt idx="18">
                  <c:v>2.9620853080568723E-4</c:v>
                </c:pt>
                <c:pt idx="19">
                  <c:v>3.8734961720743712E-4</c:v>
                </c:pt>
                <c:pt idx="20">
                  <c:v>3.1899380240612467E-4</c:v>
                </c:pt>
                <c:pt idx="21">
                  <c:v>4.1013488880787456E-4</c:v>
                </c:pt>
                <c:pt idx="22">
                  <c:v>5.9241706161137445E-4</c:v>
                </c:pt>
                <c:pt idx="23">
                  <c:v>3.8734961720743712E-4</c:v>
                </c:pt>
                <c:pt idx="24">
                  <c:v>7.5191396281443679E-4</c:v>
                </c:pt>
                <c:pt idx="25">
                  <c:v>6.3798760481224934E-4</c:v>
                </c:pt>
                <c:pt idx="26">
                  <c:v>7.0634341961356179E-4</c:v>
                </c:pt>
                <c:pt idx="27">
                  <c:v>7.7469923441487423E-4</c:v>
                </c:pt>
                <c:pt idx="28">
                  <c:v>6.152023332118119E-4</c:v>
                </c:pt>
                <c:pt idx="29">
                  <c:v>9.1141086401749912E-4</c:v>
                </c:pt>
                <c:pt idx="30">
                  <c:v>1.0936930368209989E-3</c:v>
                </c:pt>
                <c:pt idx="31">
                  <c:v>1.526613197229311E-3</c:v>
                </c:pt>
                <c:pt idx="32">
                  <c:v>1.6633248268319359E-3</c:v>
                </c:pt>
                <c:pt idx="33">
                  <c:v>1.913962814436748E-3</c:v>
                </c:pt>
                <c:pt idx="34">
                  <c:v>2.6886620488516225E-3</c:v>
                </c:pt>
                <c:pt idx="35">
                  <c:v>3.1671527524608093E-3</c:v>
                </c:pt>
                <c:pt idx="36">
                  <c:v>3.7823550856726212E-3</c:v>
                </c:pt>
                <c:pt idx="37">
                  <c:v>5.0583302952971199E-3</c:v>
                </c:pt>
                <c:pt idx="38">
                  <c:v>5.582391542107182E-3</c:v>
                </c:pt>
                <c:pt idx="39">
                  <c:v>5.946955887714182E-3</c:v>
                </c:pt>
                <c:pt idx="40">
                  <c:v>7.0178636529347428E-3</c:v>
                </c:pt>
                <c:pt idx="41">
                  <c:v>9.2963908129784899E-3</c:v>
                </c:pt>
                <c:pt idx="42">
                  <c:v>8.8179001093693036E-3</c:v>
                </c:pt>
                <c:pt idx="43">
                  <c:v>1.0458439664600801E-2</c:v>
                </c:pt>
                <c:pt idx="44">
                  <c:v>1.020780167699599E-2</c:v>
                </c:pt>
                <c:pt idx="45">
                  <c:v>1.0367298578199052E-2</c:v>
                </c:pt>
                <c:pt idx="46">
                  <c:v>1.2531899380240612E-2</c:v>
                </c:pt>
                <c:pt idx="47">
                  <c:v>1.2942034269048486E-2</c:v>
                </c:pt>
                <c:pt idx="48">
                  <c:v>1.4855997083485235E-2</c:v>
                </c:pt>
                <c:pt idx="49">
                  <c:v>1.5904119577105358E-2</c:v>
                </c:pt>
                <c:pt idx="50">
                  <c:v>1.8319358366751731E-2</c:v>
                </c:pt>
                <c:pt idx="51">
                  <c:v>1.9800401020780168E-2</c:v>
                </c:pt>
                <c:pt idx="52">
                  <c:v>2.2830842143638352E-2</c:v>
                </c:pt>
                <c:pt idx="53">
                  <c:v>2.51093693036821E-2</c:v>
                </c:pt>
                <c:pt idx="54">
                  <c:v>2.8071454611738971E-2</c:v>
                </c:pt>
                <c:pt idx="55">
                  <c:v>3.194495078381334E-2</c:v>
                </c:pt>
                <c:pt idx="56">
                  <c:v>3.281079110462997E-2</c:v>
                </c:pt>
                <c:pt idx="57">
                  <c:v>3.3403208166241344E-2</c:v>
                </c:pt>
                <c:pt idx="58">
                  <c:v>3.6798213634706527E-2</c:v>
                </c:pt>
                <c:pt idx="59">
                  <c:v>3.5818446955887713E-2</c:v>
                </c:pt>
                <c:pt idx="60">
                  <c:v>3.3562705067444402E-2</c:v>
                </c:pt>
                <c:pt idx="61">
                  <c:v>3.3015858549033904E-2</c:v>
                </c:pt>
                <c:pt idx="62">
                  <c:v>2.8230951512942033E-2</c:v>
                </c:pt>
                <c:pt idx="63">
                  <c:v>2.7501822821728035E-2</c:v>
                </c:pt>
                <c:pt idx="64">
                  <c:v>2.4220743711265039E-2</c:v>
                </c:pt>
                <c:pt idx="65">
                  <c:v>2.4949872402479038E-2</c:v>
                </c:pt>
                <c:pt idx="66">
                  <c:v>2.0825738242799853E-2</c:v>
                </c:pt>
                <c:pt idx="67">
                  <c:v>1.8638352169157855E-2</c:v>
                </c:pt>
                <c:pt idx="68">
                  <c:v>1.8775063798760483E-2</c:v>
                </c:pt>
                <c:pt idx="69">
                  <c:v>1.9549763033175356E-2</c:v>
                </c:pt>
                <c:pt idx="70">
                  <c:v>1.6131972293109732E-2</c:v>
                </c:pt>
                <c:pt idx="71">
                  <c:v>1.4650929639081298E-2</c:v>
                </c:pt>
                <c:pt idx="72">
                  <c:v>1.237240247903755E-2</c:v>
                </c:pt>
                <c:pt idx="73">
                  <c:v>1.3055960627050674E-2</c:v>
                </c:pt>
                <c:pt idx="74">
                  <c:v>1.1028071454611739E-2</c:v>
                </c:pt>
                <c:pt idx="75">
                  <c:v>1.0891359825009115E-2</c:v>
                </c:pt>
                <c:pt idx="76">
                  <c:v>8.8634706525701785E-3</c:v>
                </c:pt>
                <c:pt idx="77">
                  <c:v>8.5900473933649291E-3</c:v>
                </c:pt>
                <c:pt idx="78">
                  <c:v>7.6786365293474296E-3</c:v>
                </c:pt>
                <c:pt idx="79">
                  <c:v>7.6102807145461172E-3</c:v>
                </c:pt>
                <c:pt idx="80">
                  <c:v>6.9950783813343053E-3</c:v>
                </c:pt>
                <c:pt idx="81">
                  <c:v>7.291286912139993E-3</c:v>
                </c:pt>
                <c:pt idx="82">
                  <c:v>6.8811520233321181E-3</c:v>
                </c:pt>
                <c:pt idx="83">
                  <c:v>6.2659496901203062E-3</c:v>
                </c:pt>
                <c:pt idx="84">
                  <c:v>6.6532993073277437E-3</c:v>
                </c:pt>
                <c:pt idx="85">
                  <c:v>5.5368209989063071E-3</c:v>
                </c:pt>
                <c:pt idx="86">
                  <c:v>6.3115202333211811E-3</c:v>
                </c:pt>
                <c:pt idx="87">
                  <c:v>5.7646737149106815E-3</c:v>
                </c:pt>
                <c:pt idx="88">
                  <c:v>5.8558148013124313E-3</c:v>
                </c:pt>
                <c:pt idx="89">
                  <c:v>6.2659496901203062E-3</c:v>
                </c:pt>
                <c:pt idx="90">
                  <c:v>5.2633977397010569E-3</c:v>
                </c:pt>
                <c:pt idx="91">
                  <c:v>5.4228946409041199E-3</c:v>
                </c:pt>
                <c:pt idx="92">
                  <c:v>5.6963179001093692E-3</c:v>
                </c:pt>
                <c:pt idx="93">
                  <c:v>5.1266861100984322E-3</c:v>
                </c:pt>
                <c:pt idx="94">
                  <c:v>5.582391542107182E-3</c:v>
                </c:pt>
                <c:pt idx="95">
                  <c:v>5.5140357273058696E-3</c:v>
                </c:pt>
                <c:pt idx="96">
                  <c:v>4.8988333940940577E-3</c:v>
                </c:pt>
                <c:pt idx="97">
                  <c:v>5.1722566532993071E-3</c:v>
                </c:pt>
                <c:pt idx="98">
                  <c:v>5.3317535545023701E-3</c:v>
                </c:pt>
                <c:pt idx="99">
                  <c:v>5.1039008384979948E-3</c:v>
                </c:pt>
                <c:pt idx="100">
                  <c:v>5.4228946409041199E-3</c:v>
                </c:pt>
                <c:pt idx="101">
                  <c:v>5.6279620853080569E-3</c:v>
                </c:pt>
                <c:pt idx="102">
                  <c:v>5.8330295297119939E-3</c:v>
                </c:pt>
                <c:pt idx="103">
                  <c:v>5.5368209989063071E-3</c:v>
                </c:pt>
                <c:pt idx="104">
                  <c:v>5.0355450236966824E-3</c:v>
                </c:pt>
                <c:pt idx="105">
                  <c:v>5.1266861100984322E-3</c:v>
                </c:pt>
                <c:pt idx="106">
                  <c:v>5.6507473569084943E-3</c:v>
                </c:pt>
                <c:pt idx="107">
                  <c:v>5.0355450236966824E-3</c:v>
                </c:pt>
                <c:pt idx="108">
                  <c:v>5.2633977397010569E-3</c:v>
                </c:pt>
                <c:pt idx="109">
                  <c:v>5.2406124681006194E-3</c:v>
                </c:pt>
                <c:pt idx="110">
                  <c:v>5.1494713816988696E-3</c:v>
                </c:pt>
                <c:pt idx="111">
                  <c:v>5.5596062705067445E-3</c:v>
                </c:pt>
                <c:pt idx="112">
                  <c:v>4.7621217644914331E-3</c:v>
                </c:pt>
                <c:pt idx="113">
                  <c:v>4.5798395916879326E-3</c:v>
                </c:pt>
                <c:pt idx="114">
                  <c:v>5.5368209989063071E-3</c:v>
                </c:pt>
                <c:pt idx="115">
                  <c:v>3.3266496536638718E-3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7E-4459-A01E-EC7F81AEEEFA}"/>
            </c:ext>
          </c:extLst>
        </c:ser>
        <c:ser>
          <c:idx val="1"/>
          <c:order val="1"/>
          <c:tx>
            <c:strRef>
              <c:f>[1]surv.out!$J$495</c:f>
              <c:strCache>
                <c:ptCount val="1"/>
                <c:pt idx="0">
                  <c:v>Jersey</c:v>
                </c:pt>
              </c:strCache>
            </c:strRef>
          </c:tx>
          <c:spPr>
            <a:ln w="3175" cap="rnd">
              <a:solidFill>
                <a:srgbClr val="AAD14E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rgbClr val="AAD14E"/>
              </a:solidFill>
              <a:ln w="3175">
                <a:solidFill>
                  <a:srgbClr val="AAD14E"/>
                </a:solidFill>
              </a:ln>
              <a:effectLst/>
            </c:spPr>
          </c:marker>
          <c:xVal>
            <c:numRef>
              <c:f>[1]surv.out!$H$496:$H$611</c:f>
              <c:numCache>
                <c:formatCode>General</c:formatCode>
                <c:ptCount val="116"/>
                <c:pt idx="0">
                  <c:v>18.5</c:v>
                </c:pt>
                <c:pt idx="1">
                  <c:v>18.600000000000001</c:v>
                </c:pt>
                <c:pt idx="2">
                  <c:v>18.7</c:v>
                </c:pt>
                <c:pt idx="3">
                  <c:v>18.8</c:v>
                </c:pt>
                <c:pt idx="4">
                  <c:v>18.899999999999999</c:v>
                </c:pt>
                <c:pt idx="5">
                  <c:v>19</c:v>
                </c:pt>
                <c:pt idx="6">
                  <c:v>19.100000000000001</c:v>
                </c:pt>
                <c:pt idx="7">
                  <c:v>19.2</c:v>
                </c:pt>
                <c:pt idx="8">
                  <c:v>19.3</c:v>
                </c:pt>
                <c:pt idx="9">
                  <c:v>19.399999999999999</c:v>
                </c:pt>
                <c:pt idx="10">
                  <c:v>19.5</c:v>
                </c:pt>
                <c:pt idx="11">
                  <c:v>19.600000000000001</c:v>
                </c:pt>
                <c:pt idx="12">
                  <c:v>19.7</c:v>
                </c:pt>
                <c:pt idx="13">
                  <c:v>19.8</c:v>
                </c:pt>
                <c:pt idx="14">
                  <c:v>19.899999999999999</c:v>
                </c:pt>
                <c:pt idx="15">
                  <c:v>20</c:v>
                </c:pt>
                <c:pt idx="16">
                  <c:v>20.100000000000001</c:v>
                </c:pt>
                <c:pt idx="17">
                  <c:v>20.2</c:v>
                </c:pt>
                <c:pt idx="18">
                  <c:v>20.3</c:v>
                </c:pt>
                <c:pt idx="19">
                  <c:v>20.399999999999999</c:v>
                </c:pt>
                <c:pt idx="20">
                  <c:v>20.5</c:v>
                </c:pt>
                <c:pt idx="21">
                  <c:v>20.6</c:v>
                </c:pt>
                <c:pt idx="22">
                  <c:v>20.7</c:v>
                </c:pt>
                <c:pt idx="23">
                  <c:v>20.8</c:v>
                </c:pt>
                <c:pt idx="24">
                  <c:v>20.9</c:v>
                </c:pt>
                <c:pt idx="25">
                  <c:v>21</c:v>
                </c:pt>
                <c:pt idx="26">
                  <c:v>21.1</c:v>
                </c:pt>
                <c:pt idx="27">
                  <c:v>21.2</c:v>
                </c:pt>
                <c:pt idx="28">
                  <c:v>21.3</c:v>
                </c:pt>
                <c:pt idx="29">
                  <c:v>21.4</c:v>
                </c:pt>
                <c:pt idx="30">
                  <c:v>21.5</c:v>
                </c:pt>
                <c:pt idx="31">
                  <c:v>21.6</c:v>
                </c:pt>
                <c:pt idx="32">
                  <c:v>21.7</c:v>
                </c:pt>
                <c:pt idx="33">
                  <c:v>21.8</c:v>
                </c:pt>
                <c:pt idx="34">
                  <c:v>21.9</c:v>
                </c:pt>
                <c:pt idx="35">
                  <c:v>22</c:v>
                </c:pt>
                <c:pt idx="36">
                  <c:v>22.1</c:v>
                </c:pt>
                <c:pt idx="37">
                  <c:v>22.2</c:v>
                </c:pt>
                <c:pt idx="38">
                  <c:v>22.3</c:v>
                </c:pt>
                <c:pt idx="39">
                  <c:v>22.4</c:v>
                </c:pt>
                <c:pt idx="40">
                  <c:v>22.5</c:v>
                </c:pt>
                <c:pt idx="41">
                  <c:v>22.6</c:v>
                </c:pt>
                <c:pt idx="42">
                  <c:v>22.7</c:v>
                </c:pt>
                <c:pt idx="43">
                  <c:v>22.8</c:v>
                </c:pt>
                <c:pt idx="44">
                  <c:v>22.9</c:v>
                </c:pt>
                <c:pt idx="45">
                  <c:v>23</c:v>
                </c:pt>
                <c:pt idx="46">
                  <c:v>23.1</c:v>
                </c:pt>
                <c:pt idx="47">
                  <c:v>23.2</c:v>
                </c:pt>
                <c:pt idx="48">
                  <c:v>23.3</c:v>
                </c:pt>
                <c:pt idx="49">
                  <c:v>23.4</c:v>
                </c:pt>
                <c:pt idx="50">
                  <c:v>23.5</c:v>
                </c:pt>
                <c:pt idx="51">
                  <c:v>23.6</c:v>
                </c:pt>
                <c:pt idx="52">
                  <c:v>23.7</c:v>
                </c:pt>
                <c:pt idx="53">
                  <c:v>23.8</c:v>
                </c:pt>
                <c:pt idx="54">
                  <c:v>23.9</c:v>
                </c:pt>
                <c:pt idx="55">
                  <c:v>24</c:v>
                </c:pt>
                <c:pt idx="56">
                  <c:v>24.1</c:v>
                </c:pt>
                <c:pt idx="57">
                  <c:v>24.2</c:v>
                </c:pt>
                <c:pt idx="58">
                  <c:v>24.3</c:v>
                </c:pt>
                <c:pt idx="59">
                  <c:v>24.4</c:v>
                </c:pt>
                <c:pt idx="60">
                  <c:v>24.5</c:v>
                </c:pt>
                <c:pt idx="61">
                  <c:v>24.6</c:v>
                </c:pt>
                <c:pt idx="62">
                  <c:v>24.7</c:v>
                </c:pt>
                <c:pt idx="63">
                  <c:v>24.8</c:v>
                </c:pt>
                <c:pt idx="64">
                  <c:v>24.9</c:v>
                </c:pt>
                <c:pt idx="65">
                  <c:v>25</c:v>
                </c:pt>
                <c:pt idx="66">
                  <c:v>25.1</c:v>
                </c:pt>
                <c:pt idx="67">
                  <c:v>25.2</c:v>
                </c:pt>
                <c:pt idx="68">
                  <c:v>25.3</c:v>
                </c:pt>
                <c:pt idx="69">
                  <c:v>25.4</c:v>
                </c:pt>
                <c:pt idx="70">
                  <c:v>25.5</c:v>
                </c:pt>
                <c:pt idx="71">
                  <c:v>25.6</c:v>
                </c:pt>
                <c:pt idx="72">
                  <c:v>25.7</c:v>
                </c:pt>
                <c:pt idx="73">
                  <c:v>25.8</c:v>
                </c:pt>
                <c:pt idx="74">
                  <c:v>25.9</c:v>
                </c:pt>
                <c:pt idx="75">
                  <c:v>26</c:v>
                </c:pt>
                <c:pt idx="76">
                  <c:v>26.1</c:v>
                </c:pt>
                <c:pt idx="77">
                  <c:v>26.2</c:v>
                </c:pt>
                <c:pt idx="78">
                  <c:v>26.3</c:v>
                </c:pt>
                <c:pt idx="79">
                  <c:v>26.4</c:v>
                </c:pt>
                <c:pt idx="80">
                  <c:v>26.5</c:v>
                </c:pt>
                <c:pt idx="81">
                  <c:v>26.6</c:v>
                </c:pt>
                <c:pt idx="82">
                  <c:v>26.7</c:v>
                </c:pt>
                <c:pt idx="83">
                  <c:v>26.8</c:v>
                </c:pt>
                <c:pt idx="84">
                  <c:v>26.9</c:v>
                </c:pt>
                <c:pt idx="85">
                  <c:v>27</c:v>
                </c:pt>
                <c:pt idx="86">
                  <c:v>27.1</c:v>
                </c:pt>
                <c:pt idx="87">
                  <c:v>27.2</c:v>
                </c:pt>
                <c:pt idx="88">
                  <c:v>27.3</c:v>
                </c:pt>
                <c:pt idx="89">
                  <c:v>27.4</c:v>
                </c:pt>
                <c:pt idx="90">
                  <c:v>27.5</c:v>
                </c:pt>
                <c:pt idx="91">
                  <c:v>27.6</c:v>
                </c:pt>
                <c:pt idx="92">
                  <c:v>27.7</c:v>
                </c:pt>
                <c:pt idx="93">
                  <c:v>27.8</c:v>
                </c:pt>
                <c:pt idx="94">
                  <c:v>27.9</c:v>
                </c:pt>
                <c:pt idx="95">
                  <c:v>28</c:v>
                </c:pt>
                <c:pt idx="96">
                  <c:v>28.1</c:v>
                </c:pt>
                <c:pt idx="97">
                  <c:v>28.2</c:v>
                </c:pt>
                <c:pt idx="98">
                  <c:v>28.3</c:v>
                </c:pt>
                <c:pt idx="99">
                  <c:v>28.4</c:v>
                </c:pt>
                <c:pt idx="100">
                  <c:v>28.5</c:v>
                </c:pt>
                <c:pt idx="101">
                  <c:v>28.6</c:v>
                </c:pt>
                <c:pt idx="102">
                  <c:v>28.7</c:v>
                </c:pt>
                <c:pt idx="103">
                  <c:v>28.8</c:v>
                </c:pt>
                <c:pt idx="104">
                  <c:v>28.9</c:v>
                </c:pt>
                <c:pt idx="105">
                  <c:v>29</c:v>
                </c:pt>
                <c:pt idx="106">
                  <c:v>29.1</c:v>
                </c:pt>
                <c:pt idx="107">
                  <c:v>29.2</c:v>
                </c:pt>
                <c:pt idx="108">
                  <c:v>29.3</c:v>
                </c:pt>
                <c:pt idx="109">
                  <c:v>29.4</c:v>
                </c:pt>
                <c:pt idx="110">
                  <c:v>29.5</c:v>
                </c:pt>
                <c:pt idx="111">
                  <c:v>29.6</c:v>
                </c:pt>
                <c:pt idx="112">
                  <c:v>29.7</c:v>
                </c:pt>
                <c:pt idx="113">
                  <c:v>29.8</c:v>
                </c:pt>
                <c:pt idx="114">
                  <c:v>29.9</c:v>
                </c:pt>
                <c:pt idx="115">
                  <c:v>30</c:v>
                </c:pt>
              </c:numCache>
            </c:numRef>
          </c:xVal>
          <c:yVal>
            <c:numRef>
              <c:f>[1]surv.out!$J$496:$J$611</c:f>
              <c:numCache>
                <c:formatCode>General</c:formatCode>
                <c:ptCount val="116"/>
                <c:pt idx="0">
                  <c:v>1.1637379262190155E-4</c:v>
                </c:pt>
                <c:pt idx="1">
                  <c:v>0</c:v>
                </c:pt>
                <c:pt idx="2">
                  <c:v>1.1637379262190155E-4</c:v>
                </c:pt>
                <c:pt idx="3">
                  <c:v>1.1637379262190155E-4</c:v>
                </c:pt>
                <c:pt idx="4">
                  <c:v>1.1637379262190155E-4</c:v>
                </c:pt>
                <c:pt idx="5">
                  <c:v>2.327475852438031E-4</c:v>
                </c:pt>
                <c:pt idx="6">
                  <c:v>1.1637379262190155E-4</c:v>
                </c:pt>
                <c:pt idx="7">
                  <c:v>3.4912137786570463E-4</c:v>
                </c:pt>
                <c:pt idx="8">
                  <c:v>2.327475852438031E-4</c:v>
                </c:pt>
                <c:pt idx="9">
                  <c:v>8.1461654835331089E-4</c:v>
                </c:pt>
                <c:pt idx="10">
                  <c:v>3.4912137786570463E-4</c:v>
                </c:pt>
                <c:pt idx="11">
                  <c:v>2.327475852438031E-4</c:v>
                </c:pt>
                <c:pt idx="12">
                  <c:v>0</c:v>
                </c:pt>
                <c:pt idx="13">
                  <c:v>4.654951704876062E-4</c:v>
                </c:pt>
                <c:pt idx="14">
                  <c:v>2.327475852438031E-4</c:v>
                </c:pt>
                <c:pt idx="15">
                  <c:v>1.1637379262190155E-4</c:v>
                </c:pt>
                <c:pt idx="16">
                  <c:v>4.654951704876062E-4</c:v>
                </c:pt>
                <c:pt idx="17">
                  <c:v>1.1637379262190155E-4</c:v>
                </c:pt>
                <c:pt idx="18">
                  <c:v>0</c:v>
                </c:pt>
                <c:pt idx="19">
                  <c:v>2.327475852438031E-4</c:v>
                </c:pt>
                <c:pt idx="20">
                  <c:v>4.654951704876062E-4</c:v>
                </c:pt>
                <c:pt idx="21">
                  <c:v>4.654951704876062E-4</c:v>
                </c:pt>
                <c:pt idx="22">
                  <c:v>6.9824275573140927E-4</c:v>
                </c:pt>
                <c:pt idx="23">
                  <c:v>2.327475852438031E-4</c:v>
                </c:pt>
                <c:pt idx="24">
                  <c:v>5.8186896310950776E-4</c:v>
                </c:pt>
                <c:pt idx="25">
                  <c:v>5.8186896310950776E-4</c:v>
                </c:pt>
                <c:pt idx="26">
                  <c:v>2.327475852438031E-4</c:v>
                </c:pt>
                <c:pt idx="27">
                  <c:v>9.309903409752124E-4</c:v>
                </c:pt>
                <c:pt idx="28">
                  <c:v>8.1461654835331089E-4</c:v>
                </c:pt>
                <c:pt idx="29">
                  <c:v>6.9824275573140927E-4</c:v>
                </c:pt>
                <c:pt idx="30">
                  <c:v>6.9824275573140927E-4</c:v>
                </c:pt>
                <c:pt idx="31">
                  <c:v>8.1461654835331089E-4</c:v>
                </c:pt>
                <c:pt idx="32">
                  <c:v>9.309903409752124E-4</c:v>
                </c:pt>
                <c:pt idx="33">
                  <c:v>1.3964855114628185E-3</c:v>
                </c:pt>
                <c:pt idx="34">
                  <c:v>1.8619806819504248E-3</c:v>
                </c:pt>
                <c:pt idx="35">
                  <c:v>1.7456068893285232E-3</c:v>
                </c:pt>
                <c:pt idx="36">
                  <c:v>1.9783544745723262E-3</c:v>
                </c:pt>
                <c:pt idx="37">
                  <c:v>1.5128593040847202E-3</c:v>
                </c:pt>
                <c:pt idx="38">
                  <c:v>5.3531944606074709E-3</c:v>
                </c:pt>
                <c:pt idx="39">
                  <c:v>3.2584661934132435E-3</c:v>
                </c:pt>
                <c:pt idx="40">
                  <c:v>3.8403351565227512E-3</c:v>
                </c:pt>
                <c:pt idx="41">
                  <c:v>3.9567089491446524E-3</c:v>
                </c:pt>
                <c:pt idx="42">
                  <c:v>5.3531944606074709E-3</c:v>
                </c:pt>
                <c:pt idx="43">
                  <c:v>6.0514372163388806E-3</c:v>
                </c:pt>
                <c:pt idx="44">
                  <c:v>7.3315489351797975E-3</c:v>
                </c:pt>
                <c:pt idx="45">
                  <c:v>9.7753985802397306E-3</c:v>
                </c:pt>
                <c:pt idx="46">
                  <c:v>8.7280344466426161E-3</c:v>
                </c:pt>
                <c:pt idx="47">
                  <c:v>1.2102874432677761E-2</c:v>
                </c:pt>
                <c:pt idx="48">
                  <c:v>1.3150238566274874E-2</c:v>
                </c:pt>
                <c:pt idx="49">
                  <c:v>1.4663097870359595E-2</c:v>
                </c:pt>
                <c:pt idx="50">
                  <c:v>1.9899918538345166E-2</c:v>
                </c:pt>
                <c:pt idx="51">
                  <c:v>2.1529151635051785E-2</c:v>
                </c:pt>
                <c:pt idx="52">
                  <c:v>2.7464215058768764E-2</c:v>
                </c:pt>
                <c:pt idx="53">
                  <c:v>3.00244384964506E-2</c:v>
                </c:pt>
                <c:pt idx="54">
                  <c:v>3.1071802630047714E-2</c:v>
                </c:pt>
                <c:pt idx="55">
                  <c:v>3.3050157104620038E-2</c:v>
                </c:pt>
                <c:pt idx="56">
                  <c:v>3.6890492261142792E-2</c:v>
                </c:pt>
                <c:pt idx="57">
                  <c:v>4.2127312929128358E-2</c:v>
                </c:pt>
                <c:pt idx="58">
                  <c:v>4.4338414988944488E-2</c:v>
                </c:pt>
                <c:pt idx="59">
                  <c:v>4.3174677062725472E-2</c:v>
                </c:pt>
                <c:pt idx="60">
                  <c:v>3.9916210869312234E-2</c:v>
                </c:pt>
                <c:pt idx="61">
                  <c:v>3.9334341906202726E-2</c:v>
                </c:pt>
                <c:pt idx="62">
                  <c:v>3.817060397998371E-2</c:v>
                </c:pt>
                <c:pt idx="63">
                  <c:v>3.0373559874316305E-2</c:v>
                </c:pt>
                <c:pt idx="64">
                  <c:v>2.9791690911206797E-2</c:v>
                </c:pt>
                <c:pt idx="65">
                  <c:v>2.8977074362853485E-2</c:v>
                </c:pt>
                <c:pt idx="66">
                  <c:v>2.6184103339927847E-2</c:v>
                </c:pt>
                <c:pt idx="67">
                  <c:v>2.0249039916210871E-2</c:v>
                </c:pt>
                <c:pt idx="68">
                  <c:v>1.8852554404748052E-2</c:v>
                </c:pt>
                <c:pt idx="69">
                  <c:v>1.7572442685907134E-2</c:v>
                </c:pt>
                <c:pt idx="70">
                  <c:v>1.3615733736762481E-2</c:v>
                </c:pt>
                <c:pt idx="71">
                  <c:v>1.3615733736762481E-2</c:v>
                </c:pt>
                <c:pt idx="72">
                  <c:v>1.2335622017921564E-2</c:v>
                </c:pt>
                <c:pt idx="73">
                  <c:v>1.3964855114628185E-2</c:v>
                </c:pt>
                <c:pt idx="74">
                  <c:v>1.0240893750727335E-2</c:v>
                </c:pt>
                <c:pt idx="75">
                  <c:v>8.9607820318864193E-3</c:v>
                </c:pt>
                <c:pt idx="76">
                  <c:v>8.3789130687769112E-3</c:v>
                </c:pt>
                <c:pt idx="77">
                  <c:v>9.659024787617829E-3</c:v>
                </c:pt>
                <c:pt idx="78">
                  <c:v>7.4479227278016992E-3</c:v>
                </c:pt>
                <c:pt idx="79">
                  <c:v>8.0297916909112064E-3</c:v>
                </c:pt>
                <c:pt idx="80">
                  <c:v>6.0514372163388806E-3</c:v>
                </c:pt>
                <c:pt idx="81">
                  <c:v>7.797044105667404E-3</c:v>
                </c:pt>
                <c:pt idx="82">
                  <c:v>5.5859420458512742E-3</c:v>
                </c:pt>
                <c:pt idx="83">
                  <c:v>5.2368206679855693E-3</c:v>
                </c:pt>
                <c:pt idx="84">
                  <c:v>3.7239613639008496E-3</c:v>
                </c:pt>
                <c:pt idx="85">
                  <c:v>5.4695682532293725E-3</c:v>
                </c:pt>
                <c:pt idx="86">
                  <c:v>3.1420924007913419E-3</c:v>
                </c:pt>
                <c:pt idx="87">
                  <c:v>4.6549517048760621E-3</c:v>
                </c:pt>
                <c:pt idx="88">
                  <c:v>4.4222041196322589E-3</c:v>
                </c:pt>
                <c:pt idx="89">
                  <c:v>4.6549517048760621E-3</c:v>
                </c:pt>
                <c:pt idx="90">
                  <c:v>3.8403351565227512E-3</c:v>
                </c:pt>
                <c:pt idx="91">
                  <c:v>4.073082741766554E-3</c:v>
                </c:pt>
                <c:pt idx="92">
                  <c:v>2.7929710229256371E-3</c:v>
                </c:pt>
                <c:pt idx="93">
                  <c:v>3.7239613639008496E-3</c:v>
                </c:pt>
                <c:pt idx="94">
                  <c:v>4.6549517048760621E-3</c:v>
                </c:pt>
                <c:pt idx="95">
                  <c:v>4.5385779122541605E-3</c:v>
                </c:pt>
                <c:pt idx="96">
                  <c:v>5.1204468753636677E-3</c:v>
                </c:pt>
                <c:pt idx="97">
                  <c:v>4.3058303270103572E-3</c:v>
                </c:pt>
                <c:pt idx="98">
                  <c:v>3.3748399860351447E-3</c:v>
                </c:pt>
                <c:pt idx="99">
                  <c:v>4.1894565343884556E-3</c:v>
                </c:pt>
                <c:pt idx="100">
                  <c:v>5.8186896310950774E-3</c:v>
                </c:pt>
                <c:pt idx="101">
                  <c:v>4.073082741766554E-3</c:v>
                </c:pt>
                <c:pt idx="102">
                  <c:v>4.073082741766554E-3</c:v>
                </c:pt>
                <c:pt idx="103">
                  <c:v>4.8876992901198653E-3</c:v>
                </c:pt>
                <c:pt idx="104">
                  <c:v>5.0040730827417669E-3</c:v>
                </c:pt>
                <c:pt idx="105">
                  <c:v>4.3058303270103572E-3</c:v>
                </c:pt>
                <c:pt idx="106">
                  <c:v>4.4222041196322589E-3</c:v>
                </c:pt>
                <c:pt idx="107">
                  <c:v>4.3058303270103572E-3</c:v>
                </c:pt>
                <c:pt idx="108">
                  <c:v>4.4222041196322589E-3</c:v>
                </c:pt>
                <c:pt idx="109">
                  <c:v>4.1894565343884556E-3</c:v>
                </c:pt>
                <c:pt idx="110">
                  <c:v>5.3531944606074709E-3</c:v>
                </c:pt>
                <c:pt idx="111">
                  <c:v>4.3058303270103572E-3</c:v>
                </c:pt>
                <c:pt idx="112">
                  <c:v>2.6765972303037355E-3</c:v>
                </c:pt>
                <c:pt idx="113">
                  <c:v>4.6549517048760621E-3</c:v>
                </c:pt>
                <c:pt idx="114">
                  <c:v>4.1894565343884556E-3</c:v>
                </c:pt>
                <c:pt idx="115">
                  <c:v>2.0947282671942278E-3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7E-4459-A01E-EC7F81AEEE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13260616"/>
        <c:axId val="1713253728"/>
      </c:scatterChart>
      <c:valAx>
        <c:axId val="1713260616"/>
        <c:scaling>
          <c:orientation val="minMax"/>
          <c:min val="1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Age</a:t>
                </a:r>
                <a:r>
                  <a:rPr lang="en-AU" baseline="0"/>
                  <a:t> (months)</a:t>
                </a:r>
                <a:endParaRPr lang="en-AU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3253728"/>
        <c:crosses val="autoZero"/>
        <c:crossBetween val="midCat"/>
      </c:valAx>
      <c:valAx>
        <c:axId val="1713253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Percent First calvers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32606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595312</xdr:colOff>
      <xdr:row>9</xdr:row>
      <xdr:rowOff>9525</xdr:rowOff>
    </xdr:from>
    <xdr:to>
      <xdr:col>23</xdr:col>
      <xdr:colOff>290512</xdr:colOff>
      <xdr:row>26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5B0131B-5701-4418-9873-AC066AFE16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357187</xdr:colOff>
      <xdr:row>8</xdr:row>
      <xdr:rowOff>66675</xdr:rowOff>
    </xdr:from>
    <xdr:to>
      <xdr:col>22</xdr:col>
      <xdr:colOff>52387</xdr:colOff>
      <xdr:row>25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04ACA43-2221-4C4E-B911-3AF317A8EE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604837</xdr:colOff>
      <xdr:row>2</xdr:row>
      <xdr:rowOff>152400</xdr:rowOff>
    </xdr:from>
    <xdr:to>
      <xdr:col>18</xdr:col>
      <xdr:colOff>300037</xdr:colOff>
      <xdr:row>19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A10D9FF-0C3B-44FD-B05B-1CE8F26519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44</xdr:row>
      <xdr:rowOff>0</xdr:rowOff>
    </xdr:from>
    <xdr:to>
      <xdr:col>32</xdr:col>
      <xdr:colOff>149147</xdr:colOff>
      <xdr:row>67</xdr:row>
      <xdr:rowOff>66271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675E3F41-6754-4C63-A60B-AC2309FF3E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8</xdr:col>
      <xdr:colOff>149147</xdr:colOff>
      <xdr:row>23</xdr:row>
      <xdr:rowOff>66271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C39154A3-0E30-45CA-8403-A6B9A423E9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19</xdr:col>
      <xdr:colOff>497866</xdr:colOff>
      <xdr:row>22</xdr:row>
      <xdr:rowOff>158958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8AB0DFCC-D85D-407E-B114-074F6C4B3D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25</xdr:row>
      <xdr:rowOff>0</xdr:rowOff>
    </xdr:from>
    <xdr:to>
      <xdr:col>19</xdr:col>
      <xdr:colOff>497866</xdr:colOff>
      <xdr:row>47</xdr:row>
      <xdr:rowOff>158958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189CE81D-01B6-428A-95F4-F18E0707E6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25</xdr:row>
      <xdr:rowOff>0</xdr:rowOff>
    </xdr:from>
    <xdr:to>
      <xdr:col>8</xdr:col>
      <xdr:colOff>567342</xdr:colOff>
      <xdr:row>48</xdr:row>
      <xdr:rowOff>61960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82BE3048-08E0-4B3F-BB10-C11124B38B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urvivialStats2019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rv.out"/>
    </sheetNames>
    <sheetDataSet>
      <sheetData sheetId="0">
        <row r="55">
          <cell r="D55" t="str">
            <v>HOLSTEIN</v>
          </cell>
          <cell r="E55" t="str">
            <v>JERSEY</v>
          </cell>
          <cell r="I55" t="str">
            <v>HOLSTEIN</v>
          </cell>
          <cell r="J55" t="str">
            <v>JERSEY</v>
          </cell>
          <cell r="K55" t="str">
            <v>HOLSTEIN_JERSEY</v>
          </cell>
        </row>
        <row r="56">
          <cell r="B56">
            <v>2</v>
          </cell>
          <cell r="D56">
            <v>0.21806133609149442</v>
          </cell>
          <cell r="E56">
            <v>0.21034920015606712</v>
          </cell>
          <cell r="H56" t="str">
            <v>2&amp;3 year old</v>
          </cell>
          <cell r="I56">
            <v>0.44124473565698508</v>
          </cell>
          <cell r="J56">
            <v>0.41440694498634412</v>
          </cell>
          <cell r="K56">
            <v>0.37017394993635977</v>
          </cell>
        </row>
        <row r="57">
          <cell r="B57">
            <v>3</v>
          </cell>
          <cell r="D57">
            <v>0.22318339956549066</v>
          </cell>
          <cell r="E57">
            <v>0.20405774483027703</v>
          </cell>
          <cell r="H57" t="str">
            <v>4&amp;5 year old</v>
          </cell>
          <cell r="I57">
            <v>0.30786323348196387</v>
          </cell>
          <cell r="J57">
            <v>0.3204252828716348</v>
          </cell>
          <cell r="K57">
            <v>0.33319191062084574</v>
          </cell>
        </row>
        <row r="58">
          <cell r="B58">
            <v>4</v>
          </cell>
          <cell r="D58">
            <v>0.17027520574858834</v>
          </cell>
          <cell r="E58">
            <v>0.17255169722980881</v>
          </cell>
          <cell r="H58" t="str">
            <v>6&amp;7 year old</v>
          </cell>
          <cell r="I58">
            <v>0.16873116342599237</v>
          </cell>
          <cell r="J58">
            <v>0.17850175575497462</v>
          </cell>
          <cell r="K58">
            <v>0.18971856880214963</v>
          </cell>
        </row>
        <row r="59">
          <cell r="B59">
            <v>5</v>
          </cell>
          <cell r="D59">
            <v>0.13758802773337556</v>
          </cell>
          <cell r="E59">
            <v>0.14787358564182598</v>
          </cell>
          <cell r="H59" t="str">
            <v>8 &amp; over</v>
          </cell>
          <cell r="I59">
            <v>8.2160867435058682E-2</v>
          </cell>
          <cell r="J59">
            <v>8.6666016387046435E-2</v>
          </cell>
          <cell r="K59">
            <v>0.10691557064064489</v>
          </cell>
        </row>
        <row r="60">
          <cell r="B60">
            <v>6</v>
          </cell>
          <cell r="D60">
            <v>9.8883043742916954E-2</v>
          </cell>
          <cell r="E60">
            <v>0.10166309012875537</v>
          </cell>
        </row>
        <row r="61">
          <cell r="B61">
            <v>7</v>
          </cell>
          <cell r="D61">
            <v>6.9848119683075416E-2</v>
          </cell>
          <cell r="E61">
            <v>7.6838665626219271E-2</v>
          </cell>
        </row>
        <row r="62">
          <cell r="B62">
            <v>8</v>
          </cell>
          <cell r="D62">
            <v>4.3154003375118155E-2</v>
          </cell>
          <cell r="E62">
            <v>4.667381974248927E-2</v>
          </cell>
        </row>
        <row r="63">
          <cell r="B63">
            <v>9</v>
          </cell>
          <cell r="D63">
            <v>2.5006557231017437E-2</v>
          </cell>
          <cell r="E63">
            <v>2.5726687475614515E-2</v>
          </cell>
        </row>
        <row r="64">
          <cell r="B64">
            <v>10</v>
          </cell>
          <cell r="D64">
            <v>1.400030682892308E-2</v>
          </cell>
          <cell r="E64">
            <v>1.4265509168942645E-2</v>
          </cell>
        </row>
        <row r="124">
          <cell r="B124" t="str">
            <v>Average</v>
          </cell>
        </row>
        <row r="125">
          <cell r="A125" t="str">
            <v>AUST_FRIESIAN_SAHIWAL</v>
          </cell>
          <cell r="B125">
            <v>58.3</v>
          </cell>
        </row>
        <row r="126">
          <cell r="A126" t="str">
            <v>AUST_MILKING_ZEBU</v>
          </cell>
          <cell r="B126">
            <v>54.13</v>
          </cell>
        </row>
        <row r="127">
          <cell r="A127" t="str">
            <v>AUST_RED_BREED</v>
          </cell>
          <cell r="B127">
            <v>55.33</v>
          </cell>
        </row>
        <row r="128">
          <cell r="A128" t="str">
            <v>AYRSHIRE</v>
          </cell>
          <cell r="B128">
            <v>56.28</v>
          </cell>
        </row>
        <row r="129">
          <cell r="A129" t="str">
            <v>BROWN_SWISS</v>
          </cell>
          <cell r="B129">
            <v>59.12</v>
          </cell>
        </row>
        <row r="130">
          <cell r="A130" t="str">
            <v>COMMERCIAL_DAIRY</v>
          </cell>
          <cell r="B130">
            <v>73.260000000000005</v>
          </cell>
        </row>
        <row r="131">
          <cell r="A131" t="str">
            <v>DAIRY_SHORTHORN</v>
          </cell>
          <cell r="B131">
            <v>61.7</v>
          </cell>
        </row>
        <row r="132">
          <cell r="A132" t="str">
            <v>GUERNSEY</v>
          </cell>
          <cell r="B132">
            <v>55.21</v>
          </cell>
        </row>
        <row r="133">
          <cell r="A133" t="str">
            <v>HOLSTEIN</v>
          </cell>
          <cell r="B133">
            <v>52.93</v>
          </cell>
        </row>
        <row r="134">
          <cell r="A134" t="str">
            <v>HOLSTEIN_JERSEY</v>
          </cell>
          <cell r="B134">
            <v>56.68</v>
          </cell>
        </row>
        <row r="135">
          <cell r="A135" t="str">
            <v>ILLAWARRA</v>
          </cell>
          <cell r="B135">
            <v>54.14</v>
          </cell>
        </row>
        <row r="136">
          <cell r="A136" t="str">
            <v>JERSEY</v>
          </cell>
          <cell r="B136">
            <v>54.08</v>
          </cell>
        </row>
        <row r="137">
          <cell r="A137" t="str">
            <v>MRI</v>
          </cell>
          <cell r="B137">
            <v>74.72</v>
          </cell>
        </row>
        <row r="138">
          <cell r="A138" t="str">
            <v>RED_POLL</v>
          </cell>
          <cell r="B138">
            <v>49.04</v>
          </cell>
        </row>
        <row r="139">
          <cell r="A139" t="str">
            <v>SIMMENTAL</v>
          </cell>
          <cell r="B139">
            <v>47.78</v>
          </cell>
        </row>
        <row r="140">
          <cell r="A140" t="str">
            <v>UNKNOWN_BREED</v>
          </cell>
          <cell r="B140">
            <v>53.11</v>
          </cell>
        </row>
        <row r="495">
          <cell r="I495" t="str">
            <v>Holstein</v>
          </cell>
          <cell r="J495" t="str">
            <v>Jersey</v>
          </cell>
        </row>
        <row r="496">
          <cell r="H496">
            <v>18.5</v>
          </cell>
          <cell r="I496">
            <v>1.1637379262190155E-4</v>
          </cell>
          <cell r="J496">
            <v>1.1637379262190155E-4</v>
          </cell>
        </row>
        <row r="497">
          <cell r="H497">
            <v>18.600000000000001</v>
          </cell>
          <cell r="I497">
            <v>2.2785271600437476E-5</v>
          </cell>
          <cell r="J497">
            <v>0</v>
          </cell>
        </row>
        <row r="498">
          <cell r="H498">
            <v>18.7</v>
          </cell>
          <cell r="I498">
            <v>4.5570543200874952E-5</v>
          </cell>
          <cell r="J498">
            <v>1.1637379262190155E-4</v>
          </cell>
        </row>
        <row r="499">
          <cell r="H499">
            <v>18.8</v>
          </cell>
          <cell r="I499">
            <v>2.2785271600437476E-5</v>
          </cell>
          <cell r="J499">
            <v>1.1637379262190155E-4</v>
          </cell>
        </row>
        <row r="500">
          <cell r="H500">
            <v>18.899999999999999</v>
          </cell>
          <cell r="I500">
            <v>2.2785271600437476E-5</v>
          </cell>
          <cell r="J500">
            <v>1.1637379262190155E-4</v>
          </cell>
        </row>
        <row r="501">
          <cell r="H501">
            <v>19</v>
          </cell>
          <cell r="I501">
            <v>4.5570543200874952E-5</v>
          </cell>
          <cell r="J501">
            <v>2.327475852438031E-4</v>
          </cell>
        </row>
        <row r="502">
          <cell r="H502">
            <v>19.100000000000001</v>
          </cell>
          <cell r="I502">
            <v>9.1141086401749904E-5</v>
          </cell>
          <cell r="J502">
            <v>1.1637379262190155E-4</v>
          </cell>
        </row>
        <row r="503">
          <cell r="H503">
            <v>19.2</v>
          </cell>
          <cell r="I503">
            <v>1.1392635800218739E-4</v>
          </cell>
          <cell r="J503">
            <v>3.4912137786570463E-4</v>
          </cell>
        </row>
        <row r="504">
          <cell r="H504">
            <v>19.3</v>
          </cell>
          <cell r="I504">
            <v>2.2785271600437478E-4</v>
          </cell>
          <cell r="J504">
            <v>2.327475852438031E-4</v>
          </cell>
        </row>
        <row r="505">
          <cell r="H505">
            <v>19.399999999999999</v>
          </cell>
          <cell r="I505">
            <v>1.5949690120306234E-4</v>
          </cell>
          <cell r="J505">
            <v>8.1461654835331089E-4</v>
          </cell>
        </row>
        <row r="506">
          <cell r="H506">
            <v>19.5</v>
          </cell>
          <cell r="I506">
            <v>2.9620853080568723E-4</v>
          </cell>
          <cell r="J506">
            <v>3.4912137786570463E-4</v>
          </cell>
        </row>
        <row r="507">
          <cell r="H507">
            <v>19.600000000000001</v>
          </cell>
          <cell r="I507">
            <v>2.7342325920524973E-4</v>
          </cell>
          <cell r="J507">
            <v>2.327475852438031E-4</v>
          </cell>
        </row>
        <row r="508">
          <cell r="H508">
            <v>19.7</v>
          </cell>
          <cell r="I508">
            <v>2.7342325920524973E-4</v>
          </cell>
          <cell r="J508">
            <v>0</v>
          </cell>
        </row>
        <row r="509">
          <cell r="H509">
            <v>19.8</v>
          </cell>
          <cell r="I509">
            <v>4.1013488880787456E-4</v>
          </cell>
          <cell r="J509">
            <v>4.654951704876062E-4</v>
          </cell>
        </row>
        <row r="510">
          <cell r="H510">
            <v>19.899999999999999</v>
          </cell>
          <cell r="I510">
            <v>4.3292016040831206E-4</v>
          </cell>
          <cell r="J510">
            <v>2.327475852438031E-4</v>
          </cell>
        </row>
        <row r="511">
          <cell r="H511">
            <v>20</v>
          </cell>
          <cell r="I511">
            <v>2.5063798760481223E-4</v>
          </cell>
          <cell r="J511">
            <v>1.1637379262190155E-4</v>
          </cell>
        </row>
        <row r="512">
          <cell r="H512">
            <v>20.100000000000001</v>
          </cell>
          <cell r="I512">
            <v>3.8734961720743712E-4</v>
          </cell>
          <cell r="J512">
            <v>4.654951704876062E-4</v>
          </cell>
        </row>
        <row r="513">
          <cell r="H513">
            <v>20.2</v>
          </cell>
          <cell r="I513">
            <v>6.3798760481224934E-4</v>
          </cell>
          <cell r="J513">
            <v>1.1637379262190155E-4</v>
          </cell>
        </row>
        <row r="514">
          <cell r="H514">
            <v>20.3</v>
          </cell>
          <cell r="I514">
            <v>2.9620853080568723E-4</v>
          </cell>
          <cell r="J514">
            <v>0</v>
          </cell>
        </row>
        <row r="515">
          <cell r="H515">
            <v>20.399999999999999</v>
          </cell>
          <cell r="I515">
            <v>3.8734961720743712E-4</v>
          </cell>
          <cell r="J515">
            <v>2.327475852438031E-4</v>
          </cell>
        </row>
        <row r="516">
          <cell r="H516">
            <v>20.5</v>
          </cell>
          <cell r="I516">
            <v>3.1899380240612467E-4</v>
          </cell>
          <cell r="J516">
            <v>4.654951704876062E-4</v>
          </cell>
        </row>
        <row r="517">
          <cell r="H517">
            <v>20.6</v>
          </cell>
          <cell r="I517">
            <v>4.1013488880787456E-4</v>
          </cell>
          <cell r="J517">
            <v>4.654951704876062E-4</v>
          </cell>
        </row>
        <row r="518">
          <cell r="H518">
            <v>20.7</v>
          </cell>
          <cell r="I518">
            <v>5.9241706161137445E-4</v>
          </cell>
          <cell r="J518">
            <v>6.9824275573140927E-4</v>
          </cell>
        </row>
        <row r="519">
          <cell r="H519">
            <v>20.8</v>
          </cell>
          <cell r="I519">
            <v>3.8734961720743712E-4</v>
          </cell>
          <cell r="J519">
            <v>2.327475852438031E-4</v>
          </cell>
        </row>
        <row r="520">
          <cell r="H520">
            <v>20.9</v>
          </cell>
          <cell r="I520">
            <v>7.5191396281443679E-4</v>
          </cell>
          <cell r="J520">
            <v>5.8186896310950776E-4</v>
          </cell>
        </row>
        <row r="521">
          <cell r="H521">
            <v>21</v>
          </cell>
          <cell r="I521">
            <v>6.3798760481224934E-4</v>
          </cell>
          <cell r="J521">
            <v>5.8186896310950776E-4</v>
          </cell>
        </row>
        <row r="522">
          <cell r="H522">
            <v>21.1</v>
          </cell>
          <cell r="I522">
            <v>7.0634341961356179E-4</v>
          </cell>
          <cell r="J522">
            <v>2.327475852438031E-4</v>
          </cell>
        </row>
        <row r="523">
          <cell r="H523">
            <v>21.2</v>
          </cell>
          <cell r="I523">
            <v>7.7469923441487423E-4</v>
          </cell>
          <cell r="J523">
            <v>9.309903409752124E-4</v>
          </cell>
        </row>
        <row r="524">
          <cell r="H524">
            <v>21.3</v>
          </cell>
          <cell r="I524">
            <v>6.152023332118119E-4</v>
          </cell>
          <cell r="J524">
            <v>8.1461654835331089E-4</v>
          </cell>
        </row>
        <row r="525">
          <cell r="H525">
            <v>21.4</v>
          </cell>
          <cell r="I525">
            <v>9.1141086401749912E-4</v>
          </cell>
          <cell r="J525">
            <v>6.9824275573140927E-4</v>
          </cell>
        </row>
        <row r="526">
          <cell r="H526">
            <v>21.5</v>
          </cell>
          <cell r="I526">
            <v>1.0936930368209989E-3</v>
          </cell>
          <cell r="J526">
            <v>6.9824275573140927E-4</v>
          </cell>
        </row>
        <row r="527">
          <cell r="H527">
            <v>21.6</v>
          </cell>
          <cell r="I527">
            <v>1.526613197229311E-3</v>
          </cell>
          <cell r="J527">
            <v>8.1461654835331089E-4</v>
          </cell>
        </row>
        <row r="528">
          <cell r="H528">
            <v>21.7</v>
          </cell>
          <cell r="I528">
            <v>1.6633248268319359E-3</v>
          </cell>
          <cell r="J528">
            <v>9.309903409752124E-4</v>
          </cell>
        </row>
        <row r="529">
          <cell r="H529">
            <v>21.8</v>
          </cell>
          <cell r="I529">
            <v>1.913962814436748E-3</v>
          </cell>
          <cell r="J529">
            <v>1.3964855114628185E-3</v>
          </cell>
        </row>
        <row r="530">
          <cell r="H530">
            <v>21.9</v>
          </cell>
          <cell r="I530">
            <v>2.6886620488516225E-3</v>
          </cell>
          <cell r="J530">
            <v>1.8619806819504248E-3</v>
          </cell>
        </row>
        <row r="531">
          <cell r="H531">
            <v>22</v>
          </cell>
          <cell r="I531">
            <v>3.1671527524608093E-3</v>
          </cell>
          <cell r="J531">
            <v>1.7456068893285232E-3</v>
          </cell>
        </row>
        <row r="532">
          <cell r="H532">
            <v>22.1</v>
          </cell>
          <cell r="I532">
            <v>3.7823550856726212E-3</v>
          </cell>
          <cell r="J532">
            <v>1.9783544745723262E-3</v>
          </cell>
        </row>
        <row r="533">
          <cell r="H533">
            <v>22.2</v>
          </cell>
          <cell r="I533">
            <v>5.0583302952971199E-3</v>
          </cell>
          <cell r="J533">
            <v>1.5128593040847202E-3</v>
          </cell>
        </row>
        <row r="534">
          <cell r="H534">
            <v>22.3</v>
          </cell>
          <cell r="I534">
            <v>5.582391542107182E-3</v>
          </cell>
          <cell r="J534">
            <v>5.3531944606074709E-3</v>
          </cell>
        </row>
        <row r="535">
          <cell r="H535">
            <v>22.4</v>
          </cell>
          <cell r="I535">
            <v>5.946955887714182E-3</v>
          </cell>
          <cell r="J535">
            <v>3.2584661934132435E-3</v>
          </cell>
        </row>
        <row r="536">
          <cell r="H536">
            <v>22.5</v>
          </cell>
          <cell r="I536">
            <v>7.0178636529347428E-3</v>
          </cell>
          <cell r="J536">
            <v>3.8403351565227512E-3</v>
          </cell>
        </row>
        <row r="537">
          <cell r="H537">
            <v>22.6</v>
          </cell>
          <cell r="I537">
            <v>9.2963908129784899E-3</v>
          </cell>
          <cell r="J537">
            <v>3.9567089491446524E-3</v>
          </cell>
        </row>
        <row r="538">
          <cell r="H538">
            <v>22.7</v>
          </cell>
          <cell r="I538">
            <v>8.8179001093693036E-3</v>
          </cell>
          <cell r="J538">
            <v>5.3531944606074709E-3</v>
          </cell>
        </row>
        <row r="539">
          <cell r="H539">
            <v>22.8</v>
          </cell>
          <cell r="I539">
            <v>1.0458439664600801E-2</v>
          </cell>
          <cell r="J539">
            <v>6.0514372163388806E-3</v>
          </cell>
        </row>
        <row r="540">
          <cell r="H540">
            <v>22.9</v>
          </cell>
          <cell r="I540">
            <v>1.020780167699599E-2</v>
          </cell>
          <cell r="J540">
            <v>7.3315489351797975E-3</v>
          </cell>
        </row>
        <row r="541">
          <cell r="H541">
            <v>23</v>
          </cell>
          <cell r="I541">
            <v>1.0367298578199052E-2</v>
          </cell>
          <cell r="J541">
            <v>9.7753985802397306E-3</v>
          </cell>
        </row>
        <row r="542">
          <cell r="H542">
            <v>23.1</v>
          </cell>
          <cell r="I542">
            <v>1.2531899380240612E-2</v>
          </cell>
          <cell r="J542">
            <v>8.7280344466426161E-3</v>
          </cell>
        </row>
        <row r="543">
          <cell r="H543">
            <v>23.2</v>
          </cell>
          <cell r="I543">
            <v>1.2942034269048486E-2</v>
          </cell>
          <cell r="J543">
            <v>1.2102874432677761E-2</v>
          </cell>
        </row>
        <row r="544">
          <cell r="H544">
            <v>23.3</v>
          </cell>
          <cell r="I544">
            <v>1.4855997083485235E-2</v>
          </cell>
          <cell r="J544">
            <v>1.3150238566274874E-2</v>
          </cell>
        </row>
        <row r="545">
          <cell r="H545">
            <v>23.4</v>
          </cell>
          <cell r="I545">
            <v>1.5904119577105358E-2</v>
          </cell>
          <cell r="J545">
            <v>1.4663097870359595E-2</v>
          </cell>
        </row>
        <row r="546">
          <cell r="H546">
            <v>23.5</v>
          </cell>
          <cell r="I546">
            <v>1.8319358366751731E-2</v>
          </cell>
          <cell r="J546">
            <v>1.9899918538345166E-2</v>
          </cell>
        </row>
        <row r="547">
          <cell r="H547">
            <v>23.6</v>
          </cell>
          <cell r="I547">
            <v>1.9800401020780168E-2</v>
          </cell>
          <cell r="J547">
            <v>2.1529151635051785E-2</v>
          </cell>
        </row>
        <row r="548">
          <cell r="H548">
            <v>23.7</v>
          </cell>
          <cell r="I548">
            <v>2.2830842143638352E-2</v>
          </cell>
          <cell r="J548">
            <v>2.7464215058768764E-2</v>
          </cell>
        </row>
        <row r="549">
          <cell r="H549">
            <v>23.8</v>
          </cell>
          <cell r="I549">
            <v>2.51093693036821E-2</v>
          </cell>
          <cell r="J549">
            <v>3.00244384964506E-2</v>
          </cell>
        </row>
        <row r="550">
          <cell r="H550">
            <v>23.9</v>
          </cell>
          <cell r="I550">
            <v>2.8071454611738971E-2</v>
          </cell>
          <cell r="J550">
            <v>3.1071802630047714E-2</v>
          </cell>
        </row>
        <row r="551">
          <cell r="H551">
            <v>24</v>
          </cell>
          <cell r="I551">
            <v>3.194495078381334E-2</v>
          </cell>
          <cell r="J551">
            <v>3.3050157104620038E-2</v>
          </cell>
        </row>
        <row r="552">
          <cell r="H552">
            <v>24.1</v>
          </cell>
          <cell r="I552">
            <v>3.281079110462997E-2</v>
          </cell>
          <cell r="J552">
            <v>3.6890492261142792E-2</v>
          </cell>
        </row>
        <row r="553">
          <cell r="H553">
            <v>24.2</v>
          </cell>
          <cell r="I553">
            <v>3.3403208166241344E-2</v>
          </cell>
          <cell r="J553">
            <v>4.2127312929128358E-2</v>
          </cell>
        </row>
        <row r="554">
          <cell r="H554">
            <v>24.3</v>
          </cell>
          <cell r="I554">
            <v>3.6798213634706527E-2</v>
          </cell>
          <cell r="J554">
            <v>4.4338414988944488E-2</v>
          </cell>
        </row>
        <row r="555">
          <cell r="H555">
            <v>24.4</v>
          </cell>
          <cell r="I555">
            <v>3.5818446955887713E-2</v>
          </cell>
          <cell r="J555">
            <v>4.3174677062725472E-2</v>
          </cell>
        </row>
        <row r="556">
          <cell r="H556">
            <v>24.5</v>
          </cell>
          <cell r="I556">
            <v>3.3562705067444402E-2</v>
          </cell>
          <cell r="J556">
            <v>3.9916210869312234E-2</v>
          </cell>
        </row>
        <row r="557">
          <cell r="H557">
            <v>24.6</v>
          </cell>
          <cell r="I557">
            <v>3.3015858549033904E-2</v>
          </cell>
          <cell r="J557">
            <v>3.9334341906202726E-2</v>
          </cell>
        </row>
        <row r="558">
          <cell r="H558">
            <v>24.7</v>
          </cell>
          <cell r="I558">
            <v>2.8230951512942033E-2</v>
          </cell>
          <cell r="J558">
            <v>3.817060397998371E-2</v>
          </cell>
        </row>
        <row r="559">
          <cell r="H559">
            <v>24.8</v>
          </cell>
          <cell r="I559">
            <v>2.7501822821728035E-2</v>
          </cell>
          <cell r="J559">
            <v>3.0373559874316305E-2</v>
          </cell>
        </row>
        <row r="560">
          <cell r="H560">
            <v>24.9</v>
          </cell>
          <cell r="I560">
            <v>2.4220743711265039E-2</v>
          </cell>
          <cell r="J560">
            <v>2.9791690911206797E-2</v>
          </cell>
        </row>
        <row r="561">
          <cell r="H561">
            <v>25</v>
          </cell>
          <cell r="I561">
            <v>2.4949872402479038E-2</v>
          </cell>
          <cell r="J561">
            <v>2.8977074362853485E-2</v>
          </cell>
        </row>
        <row r="562">
          <cell r="H562">
            <v>25.1</v>
          </cell>
          <cell r="I562">
            <v>2.0825738242799853E-2</v>
          </cell>
          <cell r="J562">
            <v>2.6184103339927847E-2</v>
          </cell>
        </row>
        <row r="563">
          <cell r="H563">
            <v>25.2</v>
          </cell>
          <cell r="I563">
            <v>1.8638352169157855E-2</v>
          </cell>
          <cell r="J563">
            <v>2.0249039916210871E-2</v>
          </cell>
        </row>
        <row r="564">
          <cell r="H564">
            <v>25.3</v>
          </cell>
          <cell r="I564">
            <v>1.8775063798760483E-2</v>
          </cell>
          <cell r="J564">
            <v>1.8852554404748052E-2</v>
          </cell>
        </row>
        <row r="565">
          <cell r="H565">
            <v>25.4</v>
          </cell>
          <cell r="I565">
            <v>1.9549763033175356E-2</v>
          </cell>
          <cell r="J565">
            <v>1.7572442685907134E-2</v>
          </cell>
        </row>
        <row r="566">
          <cell r="H566">
            <v>25.5</v>
          </cell>
          <cell r="I566">
            <v>1.6131972293109732E-2</v>
          </cell>
          <cell r="J566">
            <v>1.3615733736762481E-2</v>
          </cell>
        </row>
        <row r="567">
          <cell r="H567">
            <v>25.6</v>
          </cell>
          <cell r="I567">
            <v>1.4650929639081298E-2</v>
          </cell>
          <cell r="J567">
            <v>1.3615733736762481E-2</v>
          </cell>
        </row>
        <row r="568">
          <cell r="H568">
            <v>25.7</v>
          </cell>
          <cell r="I568">
            <v>1.237240247903755E-2</v>
          </cell>
          <cell r="J568">
            <v>1.2335622017921564E-2</v>
          </cell>
        </row>
        <row r="569">
          <cell r="H569">
            <v>25.8</v>
          </cell>
          <cell r="I569">
            <v>1.3055960627050674E-2</v>
          </cell>
          <cell r="J569">
            <v>1.3964855114628185E-2</v>
          </cell>
        </row>
        <row r="570">
          <cell r="H570">
            <v>25.9</v>
          </cell>
          <cell r="I570">
            <v>1.1028071454611739E-2</v>
          </cell>
          <cell r="J570">
            <v>1.0240893750727335E-2</v>
          </cell>
        </row>
        <row r="571">
          <cell r="H571">
            <v>26</v>
          </cell>
          <cell r="I571">
            <v>1.0891359825009115E-2</v>
          </cell>
          <cell r="J571">
            <v>8.9607820318864193E-3</v>
          </cell>
        </row>
        <row r="572">
          <cell r="H572">
            <v>26.1</v>
          </cell>
          <cell r="I572">
            <v>8.8634706525701785E-3</v>
          </cell>
          <cell r="J572">
            <v>8.3789130687769112E-3</v>
          </cell>
        </row>
        <row r="573">
          <cell r="H573">
            <v>26.2</v>
          </cell>
          <cell r="I573">
            <v>8.5900473933649291E-3</v>
          </cell>
          <cell r="J573">
            <v>9.659024787617829E-3</v>
          </cell>
        </row>
        <row r="574">
          <cell r="H574">
            <v>26.3</v>
          </cell>
          <cell r="I574">
            <v>7.6786365293474296E-3</v>
          </cell>
          <cell r="J574">
            <v>7.4479227278016992E-3</v>
          </cell>
        </row>
        <row r="575">
          <cell r="H575">
            <v>26.4</v>
          </cell>
          <cell r="I575">
            <v>7.6102807145461172E-3</v>
          </cell>
          <cell r="J575">
            <v>8.0297916909112064E-3</v>
          </cell>
        </row>
        <row r="576">
          <cell r="H576">
            <v>26.5</v>
          </cell>
          <cell r="I576">
            <v>6.9950783813343053E-3</v>
          </cell>
          <cell r="J576">
            <v>6.0514372163388806E-3</v>
          </cell>
        </row>
        <row r="577">
          <cell r="H577">
            <v>26.6</v>
          </cell>
          <cell r="I577">
            <v>7.291286912139993E-3</v>
          </cell>
          <cell r="J577">
            <v>7.797044105667404E-3</v>
          </cell>
        </row>
        <row r="578">
          <cell r="H578">
            <v>26.7</v>
          </cell>
          <cell r="I578">
            <v>6.8811520233321181E-3</v>
          </cell>
          <cell r="J578">
            <v>5.5859420458512742E-3</v>
          </cell>
        </row>
        <row r="579">
          <cell r="H579">
            <v>26.8</v>
          </cell>
          <cell r="I579">
            <v>6.2659496901203062E-3</v>
          </cell>
          <cell r="J579">
            <v>5.2368206679855693E-3</v>
          </cell>
        </row>
        <row r="580">
          <cell r="H580">
            <v>26.9</v>
          </cell>
          <cell r="I580">
            <v>6.6532993073277437E-3</v>
          </cell>
          <cell r="J580">
            <v>3.7239613639008496E-3</v>
          </cell>
        </row>
        <row r="581">
          <cell r="H581">
            <v>27</v>
          </cell>
          <cell r="I581">
            <v>5.5368209989063071E-3</v>
          </cell>
          <cell r="J581">
            <v>5.4695682532293725E-3</v>
          </cell>
        </row>
        <row r="582">
          <cell r="H582">
            <v>27.1</v>
          </cell>
          <cell r="I582">
            <v>6.3115202333211811E-3</v>
          </cell>
          <cell r="J582">
            <v>3.1420924007913419E-3</v>
          </cell>
        </row>
        <row r="583">
          <cell r="H583">
            <v>27.2</v>
          </cell>
          <cell r="I583">
            <v>5.7646737149106815E-3</v>
          </cell>
          <cell r="J583">
            <v>4.6549517048760621E-3</v>
          </cell>
        </row>
        <row r="584">
          <cell r="H584">
            <v>27.3</v>
          </cell>
          <cell r="I584">
            <v>5.8558148013124313E-3</v>
          </cell>
          <cell r="J584">
            <v>4.4222041196322589E-3</v>
          </cell>
        </row>
        <row r="585">
          <cell r="H585">
            <v>27.4</v>
          </cell>
          <cell r="I585">
            <v>6.2659496901203062E-3</v>
          </cell>
          <cell r="J585">
            <v>4.6549517048760621E-3</v>
          </cell>
        </row>
        <row r="586">
          <cell r="H586">
            <v>27.5</v>
          </cell>
          <cell r="I586">
            <v>5.2633977397010569E-3</v>
          </cell>
          <cell r="J586">
            <v>3.8403351565227512E-3</v>
          </cell>
        </row>
        <row r="587">
          <cell r="H587">
            <v>27.6</v>
          </cell>
          <cell r="I587">
            <v>5.4228946409041199E-3</v>
          </cell>
          <cell r="J587">
            <v>4.073082741766554E-3</v>
          </cell>
        </row>
        <row r="588">
          <cell r="H588">
            <v>27.7</v>
          </cell>
          <cell r="I588">
            <v>5.6963179001093692E-3</v>
          </cell>
          <cell r="J588">
            <v>2.7929710229256371E-3</v>
          </cell>
        </row>
        <row r="589">
          <cell r="H589">
            <v>27.8</v>
          </cell>
          <cell r="I589">
            <v>5.1266861100984322E-3</v>
          </cell>
          <cell r="J589">
            <v>3.7239613639008496E-3</v>
          </cell>
        </row>
        <row r="590">
          <cell r="H590">
            <v>27.9</v>
          </cell>
          <cell r="I590">
            <v>5.582391542107182E-3</v>
          </cell>
          <cell r="J590">
            <v>4.6549517048760621E-3</v>
          </cell>
        </row>
        <row r="591">
          <cell r="H591">
            <v>28</v>
          </cell>
          <cell r="I591">
            <v>5.5140357273058696E-3</v>
          </cell>
          <cell r="J591">
            <v>4.5385779122541605E-3</v>
          </cell>
        </row>
        <row r="592">
          <cell r="H592">
            <v>28.1</v>
          </cell>
          <cell r="I592">
            <v>4.8988333940940577E-3</v>
          </cell>
          <cell r="J592">
            <v>5.1204468753636677E-3</v>
          </cell>
        </row>
        <row r="593">
          <cell r="H593">
            <v>28.2</v>
          </cell>
          <cell r="I593">
            <v>5.1722566532993071E-3</v>
          </cell>
          <cell r="J593">
            <v>4.3058303270103572E-3</v>
          </cell>
        </row>
        <row r="594">
          <cell r="H594">
            <v>28.3</v>
          </cell>
          <cell r="I594">
            <v>5.3317535545023701E-3</v>
          </cell>
          <cell r="J594">
            <v>3.3748399860351447E-3</v>
          </cell>
        </row>
        <row r="595">
          <cell r="H595">
            <v>28.4</v>
          </cell>
          <cell r="I595">
            <v>5.1039008384979948E-3</v>
          </cell>
          <cell r="J595">
            <v>4.1894565343884556E-3</v>
          </cell>
        </row>
        <row r="596">
          <cell r="H596">
            <v>28.5</v>
          </cell>
          <cell r="I596">
            <v>5.4228946409041199E-3</v>
          </cell>
          <cell r="J596">
            <v>5.8186896310950774E-3</v>
          </cell>
        </row>
        <row r="597">
          <cell r="H597">
            <v>28.6</v>
          </cell>
          <cell r="I597">
            <v>5.6279620853080569E-3</v>
          </cell>
          <cell r="J597">
            <v>4.073082741766554E-3</v>
          </cell>
        </row>
        <row r="598">
          <cell r="H598">
            <v>28.7</v>
          </cell>
          <cell r="I598">
            <v>5.8330295297119939E-3</v>
          </cell>
          <cell r="J598">
            <v>4.073082741766554E-3</v>
          </cell>
        </row>
        <row r="599">
          <cell r="H599">
            <v>28.8</v>
          </cell>
          <cell r="I599">
            <v>5.5368209989063071E-3</v>
          </cell>
          <cell r="J599">
            <v>4.8876992901198653E-3</v>
          </cell>
        </row>
        <row r="600">
          <cell r="H600">
            <v>28.9</v>
          </cell>
          <cell r="I600">
            <v>5.0355450236966824E-3</v>
          </cell>
          <cell r="J600">
            <v>5.0040730827417669E-3</v>
          </cell>
        </row>
        <row r="601">
          <cell r="H601">
            <v>29</v>
          </cell>
          <cell r="I601">
            <v>5.1266861100984322E-3</v>
          </cell>
          <cell r="J601">
            <v>4.3058303270103572E-3</v>
          </cell>
        </row>
        <row r="602">
          <cell r="H602">
            <v>29.1</v>
          </cell>
          <cell r="I602">
            <v>5.6507473569084943E-3</v>
          </cell>
          <cell r="J602">
            <v>4.4222041196322589E-3</v>
          </cell>
        </row>
        <row r="603">
          <cell r="H603">
            <v>29.2</v>
          </cell>
          <cell r="I603">
            <v>5.0355450236966824E-3</v>
          </cell>
          <cell r="J603">
            <v>4.3058303270103572E-3</v>
          </cell>
        </row>
        <row r="604">
          <cell r="H604">
            <v>29.3</v>
          </cell>
          <cell r="I604">
            <v>5.2633977397010569E-3</v>
          </cell>
          <cell r="J604">
            <v>4.4222041196322589E-3</v>
          </cell>
        </row>
        <row r="605">
          <cell r="H605">
            <v>29.4</v>
          </cell>
          <cell r="I605">
            <v>5.2406124681006194E-3</v>
          </cell>
          <cell r="J605">
            <v>4.1894565343884556E-3</v>
          </cell>
        </row>
        <row r="606">
          <cell r="H606">
            <v>29.5</v>
          </cell>
          <cell r="I606">
            <v>5.1494713816988696E-3</v>
          </cell>
          <cell r="J606">
            <v>5.3531944606074709E-3</v>
          </cell>
        </row>
        <row r="607">
          <cell r="H607">
            <v>29.6</v>
          </cell>
          <cell r="I607">
            <v>5.5596062705067445E-3</v>
          </cell>
          <cell r="J607">
            <v>4.3058303270103572E-3</v>
          </cell>
        </row>
        <row r="608">
          <cell r="H608">
            <v>29.7</v>
          </cell>
          <cell r="I608">
            <v>4.7621217644914331E-3</v>
          </cell>
          <cell r="J608">
            <v>2.6765972303037355E-3</v>
          </cell>
        </row>
        <row r="609">
          <cell r="H609">
            <v>29.8</v>
          </cell>
          <cell r="I609">
            <v>4.5798395916879326E-3</v>
          </cell>
          <cell r="J609">
            <v>4.6549517048760621E-3</v>
          </cell>
        </row>
        <row r="610">
          <cell r="H610">
            <v>29.9</v>
          </cell>
          <cell r="I610">
            <v>5.5368209989063071E-3</v>
          </cell>
          <cell r="J610">
            <v>4.1894565343884556E-3</v>
          </cell>
        </row>
        <row r="611">
          <cell r="H611">
            <v>30</v>
          </cell>
          <cell r="I611">
            <v>3.3266496536638718E-3</v>
          </cell>
          <cell r="J611">
            <v>2.0947282671942278E-3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14"/>
  <sheetViews>
    <sheetView tabSelected="1" workbookViewId="0"/>
  </sheetViews>
  <sheetFormatPr defaultRowHeight="12.75" x14ac:dyDescent="0.2"/>
  <cols>
    <col min="1" max="1" width="16.5703125" customWidth="1"/>
  </cols>
  <sheetData>
    <row r="1" spans="1:12" x14ac:dyDescent="0.2">
      <c r="A1" s="1" t="s">
        <v>68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">
      <c r="A3" s="1"/>
      <c r="B3" s="28" t="s">
        <v>49</v>
      </c>
      <c r="C3" s="28"/>
      <c r="D3" s="28"/>
      <c r="E3" s="28"/>
      <c r="F3" s="28"/>
      <c r="G3" s="28" t="s">
        <v>50</v>
      </c>
      <c r="H3" s="28"/>
      <c r="I3" s="28"/>
      <c r="J3" s="28"/>
      <c r="K3" s="28"/>
      <c r="L3" s="28"/>
    </row>
    <row r="4" spans="1:12" x14ac:dyDescent="0.2">
      <c r="A4" s="1"/>
      <c r="B4" s="2" t="s">
        <v>56</v>
      </c>
      <c r="C4" s="2" t="s">
        <v>40</v>
      </c>
      <c r="D4" s="2" t="s">
        <v>60</v>
      </c>
      <c r="E4" s="2"/>
      <c r="F4" s="2"/>
      <c r="G4" s="2"/>
      <c r="H4" s="2"/>
      <c r="I4" s="2"/>
      <c r="J4" s="2"/>
      <c r="K4" s="2"/>
      <c r="L4" s="2" t="s">
        <v>65</v>
      </c>
    </row>
    <row r="5" spans="1:12" x14ac:dyDescent="0.2">
      <c r="A5" s="1"/>
      <c r="B5" s="2" t="s">
        <v>57</v>
      </c>
      <c r="C5" s="2" t="s">
        <v>58</v>
      </c>
      <c r="D5" s="2" t="s">
        <v>61</v>
      </c>
      <c r="E5" s="2" t="s">
        <v>54</v>
      </c>
      <c r="F5" s="2" t="s">
        <v>51</v>
      </c>
      <c r="G5" s="2" t="s">
        <v>52</v>
      </c>
      <c r="H5" s="2" t="s">
        <v>53</v>
      </c>
      <c r="I5" s="2" t="s">
        <v>53</v>
      </c>
      <c r="J5" s="2" t="s">
        <v>67</v>
      </c>
      <c r="K5" s="2" t="s">
        <v>67</v>
      </c>
      <c r="L5" s="2" t="s">
        <v>66</v>
      </c>
    </row>
    <row r="6" spans="1:12" x14ac:dyDescent="0.2">
      <c r="A6" s="1" t="s">
        <v>147</v>
      </c>
      <c r="B6" s="2" t="s">
        <v>39</v>
      </c>
      <c r="C6" s="2" t="s">
        <v>59</v>
      </c>
      <c r="D6" s="2" t="s">
        <v>59</v>
      </c>
      <c r="E6" s="2" t="s">
        <v>41</v>
      </c>
      <c r="F6" s="2" t="s">
        <v>55</v>
      </c>
      <c r="G6" s="2" t="s">
        <v>62</v>
      </c>
      <c r="H6" s="2" t="s">
        <v>0</v>
      </c>
      <c r="I6" s="2" t="s">
        <v>63</v>
      </c>
      <c r="J6" s="2" t="s">
        <v>0</v>
      </c>
      <c r="K6" s="2" t="s">
        <v>63</v>
      </c>
      <c r="L6" s="2" t="s">
        <v>64</v>
      </c>
    </row>
    <row r="7" spans="1:12" x14ac:dyDescent="0.2">
      <c r="A7" s="1" t="s">
        <v>42</v>
      </c>
      <c r="B7" s="3">
        <v>1326</v>
      </c>
      <c r="C7" s="3">
        <v>207586</v>
      </c>
      <c r="D7" s="3">
        <v>129450</v>
      </c>
      <c r="E7" s="3">
        <v>337036</v>
      </c>
      <c r="F7" s="1">
        <v>254.2</v>
      </c>
      <c r="G7" s="3">
        <v>6806</v>
      </c>
      <c r="H7" s="1">
        <v>4.0999999999999996</v>
      </c>
      <c r="I7" s="1">
        <v>278</v>
      </c>
      <c r="J7" s="1">
        <v>3.4</v>
      </c>
      <c r="K7" s="1">
        <v>231</v>
      </c>
      <c r="L7" s="1">
        <v>324</v>
      </c>
    </row>
    <row r="8" spans="1:12" x14ac:dyDescent="0.2">
      <c r="A8" s="1" t="s">
        <v>43</v>
      </c>
      <c r="B8" s="3">
        <v>266</v>
      </c>
      <c r="C8" s="3">
        <v>57611</v>
      </c>
      <c r="D8" s="3">
        <v>20955</v>
      </c>
      <c r="E8" s="3">
        <v>78566</v>
      </c>
      <c r="F8" s="1">
        <v>295.39999999999998</v>
      </c>
      <c r="G8" s="3">
        <v>7874</v>
      </c>
      <c r="H8" s="1">
        <v>3.9</v>
      </c>
      <c r="I8" s="1">
        <v>309</v>
      </c>
      <c r="J8" s="1">
        <v>3.3</v>
      </c>
      <c r="K8" s="1">
        <v>257</v>
      </c>
      <c r="L8" s="1">
        <v>332</v>
      </c>
    </row>
    <row r="9" spans="1:12" x14ac:dyDescent="0.2">
      <c r="A9" s="1" t="s">
        <v>44</v>
      </c>
      <c r="B9" s="3">
        <v>142</v>
      </c>
      <c r="C9" s="3">
        <v>13163</v>
      </c>
      <c r="D9" s="3">
        <v>9665</v>
      </c>
      <c r="E9" s="3">
        <v>22828</v>
      </c>
      <c r="F9" s="1">
        <v>160.80000000000001</v>
      </c>
      <c r="G9" s="3">
        <v>5752</v>
      </c>
      <c r="H9" s="1">
        <v>3.9</v>
      </c>
      <c r="I9" s="1">
        <v>226</v>
      </c>
      <c r="J9" s="1">
        <v>3.2</v>
      </c>
      <c r="K9" s="1">
        <v>184</v>
      </c>
      <c r="L9" s="1">
        <v>322</v>
      </c>
    </row>
    <row r="10" spans="1:12" x14ac:dyDescent="0.2">
      <c r="A10" s="1" t="s">
        <v>45</v>
      </c>
      <c r="B10" s="3">
        <v>150</v>
      </c>
      <c r="C10" s="3">
        <v>28304</v>
      </c>
      <c r="D10" s="3">
        <v>6260</v>
      </c>
      <c r="E10" s="3">
        <v>34564</v>
      </c>
      <c r="F10" s="1">
        <v>230.4</v>
      </c>
      <c r="G10" s="3">
        <v>7570</v>
      </c>
      <c r="H10" s="1">
        <v>3.8</v>
      </c>
      <c r="I10" s="1">
        <v>286</v>
      </c>
      <c r="J10" s="1">
        <v>3.2</v>
      </c>
      <c r="K10" s="1">
        <v>243</v>
      </c>
      <c r="L10" s="1">
        <v>336</v>
      </c>
    </row>
    <row r="11" spans="1:12" x14ac:dyDescent="0.2">
      <c r="A11" s="1" t="s">
        <v>46</v>
      </c>
      <c r="B11" s="3">
        <v>94</v>
      </c>
      <c r="C11" s="3">
        <v>27269</v>
      </c>
      <c r="D11" s="3">
        <v>16479</v>
      </c>
      <c r="E11" s="3">
        <v>43748</v>
      </c>
      <c r="F11" s="1">
        <v>465.4</v>
      </c>
      <c r="G11" s="3">
        <v>6687</v>
      </c>
      <c r="H11" s="1">
        <v>4.0999999999999996</v>
      </c>
      <c r="I11" s="1">
        <v>276</v>
      </c>
      <c r="J11" s="1">
        <v>3.6</v>
      </c>
      <c r="K11" s="1">
        <v>238</v>
      </c>
      <c r="L11" s="1">
        <v>289</v>
      </c>
    </row>
    <row r="12" spans="1:12" x14ac:dyDescent="0.2">
      <c r="A12" s="1" t="s">
        <v>47</v>
      </c>
      <c r="B12" s="3">
        <v>78</v>
      </c>
      <c r="C12" s="3">
        <v>20982</v>
      </c>
      <c r="D12" s="3">
        <v>2267</v>
      </c>
      <c r="E12" s="3">
        <v>23249</v>
      </c>
      <c r="F12" s="1">
        <v>298.10000000000002</v>
      </c>
      <c r="G12" s="3">
        <v>7634</v>
      </c>
      <c r="H12" s="1">
        <v>3.7</v>
      </c>
      <c r="I12" s="1">
        <v>283</v>
      </c>
      <c r="J12" s="1">
        <v>3.2</v>
      </c>
      <c r="K12" s="1">
        <v>241</v>
      </c>
      <c r="L12" s="1">
        <v>334</v>
      </c>
    </row>
    <row r="13" spans="1:12" x14ac:dyDescent="0.2">
      <c r="A13" s="1" t="s">
        <v>48</v>
      </c>
      <c r="B13" s="3">
        <v>2056</v>
      </c>
      <c r="C13" s="3">
        <v>354915</v>
      </c>
      <c r="D13" s="3">
        <v>185076</v>
      </c>
      <c r="E13" s="3">
        <v>539991</v>
      </c>
      <c r="F13" s="1">
        <v>262.60000000000002</v>
      </c>
      <c r="G13" s="3">
        <v>7041</v>
      </c>
      <c r="H13" s="1">
        <v>4</v>
      </c>
      <c r="I13" s="1">
        <v>282</v>
      </c>
      <c r="J13" s="1">
        <v>3.3</v>
      </c>
      <c r="K13" s="1">
        <v>236</v>
      </c>
      <c r="L13" s="1">
        <v>324</v>
      </c>
    </row>
    <row r="14" spans="1:12" x14ac:dyDescent="0.2">
      <c r="A14" s="1"/>
      <c r="B14" s="3"/>
      <c r="C14" s="3"/>
      <c r="D14" s="3"/>
      <c r="E14" s="3"/>
      <c r="F14" s="2"/>
      <c r="G14" s="3"/>
      <c r="H14" s="4"/>
      <c r="I14" s="2"/>
      <c r="J14" s="2"/>
      <c r="K14" s="2"/>
      <c r="L14" s="2"/>
    </row>
  </sheetData>
  <mergeCells count="2">
    <mergeCell ref="B3:F3"/>
    <mergeCell ref="G3:L3"/>
  </mergeCells>
  <phoneticPr fontId="0" type="noConversion"/>
  <pageMargins left="0.35433070866141736" right="0.15748031496062992" top="0.59055118110236227" bottom="0.19685039370078741" header="0.51181102362204722" footer="0.51181102362204722"/>
  <pageSetup paperSize="9" orientation="landscape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/>
  <dimension ref="A1:H105"/>
  <sheetViews>
    <sheetView workbookViewId="0"/>
  </sheetViews>
  <sheetFormatPr defaultRowHeight="12.75" x14ac:dyDescent="0.2"/>
  <cols>
    <col min="1" max="1" width="10.7109375" customWidth="1"/>
  </cols>
  <sheetData>
    <row r="1" spans="1:8" x14ac:dyDescent="0.2">
      <c r="A1" s="1" t="s">
        <v>177</v>
      </c>
    </row>
    <row r="2" spans="1:8" x14ac:dyDescent="0.2">
      <c r="A2" s="1"/>
    </row>
    <row r="3" spans="1:8" x14ac:dyDescent="0.2">
      <c r="A3" s="1"/>
      <c r="B3" s="1"/>
      <c r="C3" s="28" t="s">
        <v>50</v>
      </c>
      <c r="D3" s="28"/>
      <c r="E3" s="28"/>
      <c r="F3" s="28"/>
      <c r="G3" s="28"/>
      <c r="H3" s="28"/>
    </row>
    <row r="4" spans="1:8" x14ac:dyDescent="0.2">
      <c r="A4" s="1"/>
      <c r="B4" s="2" t="s">
        <v>56</v>
      </c>
      <c r="C4" s="2"/>
      <c r="D4" s="2"/>
      <c r="E4" s="2"/>
      <c r="F4" s="2"/>
      <c r="G4" s="2"/>
      <c r="H4" s="2" t="s">
        <v>65</v>
      </c>
    </row>
    <row r="5" spans="1:8" x14ac:dyDescent="0.2">
      <c r="A5" s="1"/>
      <c r="B5" s="2" t="s">
        <v>57</v>
      </c>
      <c r="C5" s="2" t="s">
        <v>52</v>
      </c>
      <c r="D5" s="2" t="s">
        <v>53</v>
      </c>
      <c r="E5" s="2" t="s">
        <v>53</v>
      </c>
      <c r="F5" s="2" t="s">
        <v>67</v>
      </c>
      <c r="G5" s="2" t="s">
        <v>67</v>
      </c>
      <c r="H5" s="2" t="s">
        <v>66</v>
      </c>
    </row>
    <row r="6" spans="1:8" x14ac:dyDescent="0.2">
      <c r="A6" s="1"/>
      <c r="B6" s="2" t="s">
        <v>41</v>
      </c>
      <c r="C6" s="2" t="s">
        <v>62</v>
      </c>
      <c r="D6" s="2" t="s">
        <v>0</v>
      </c>
      <c r="E6" s="2" t="s">
        <v>63</v>
      </c>
      <c r="F6" s="2" t="s">
        <v>0</v>
      </c>
      <c r="G6" s="2" t="s">
        <v>63</v>
      </c>
      <c r="H6" s="2" t="s">
        <v>64</v>
      </c>
    </row>
    <row r="7" spans="1:8" x14ac:dyDescent="0.2">
      <c r="A7" s="1" t="s">
        <v>93</v>
      </c>
      <c r="B7" s="3"/>
      <c r="C7" s="3"/>
      <c r="D7" s="3"/>
      <c r="E7" s="3"/>
      <c r="F7" s="3"/>
      <c r="G7" s="3"/>
      <c r="H7" s="3"/>
    </row>
    <row r="8" spans="1:8" x14ac:dyDescent="0.2">
      <c r="A8" s="1" t="s">
        <v>78</v>
      </c>
      <c r="B8" s="3">
        <v>44032</v>
      </c>
      <c r="C8" s="3">
        <v>6821</v>
      </c>
      <c r="D8" s="5">
        <v>3.81</v>
      </c>
      <c r="E8" s="3">
        <v>260</v>
      </c>
      <c r="F8" s="5">
        <v>3.26</v>
      </c>
      <c r="G8" s="3">
        <v>223</v>
      </c>
      <c r="H8" s="3">
        <v>333</v>
      </c>
    </row>
    <row r="9" spans="1:8" x14ac:dyDescent="0.2">
      <c r="A9" s="1" t="s">
        <v>79</v>
      </c>
      <c r="B9" s="3">
        <v>45067</v>
      </c>
      <c r="C9" s="3">
        <v>7614</v>
      </c>
      <c r="D9" s="5">
        <v>3.8</v>
      </c>
      <c r="E9" s="3">
        <v>290</v>
      </c>
      <c r="F9" s="5">
        <v>3.28</v>
      </c>
      <c r="G9" s="3">
        <v>250</v>
      </c>
      <c r="H9" s="3">
        <v>332</v>
      </c>
    </row>
    <row r="10" spans="1:8" x14ac:dyDescent="0.2">
      <c r="A10" s="1" t="s">
        <v>80</v>
      </c>
      <c r="B10" s="3">
        <v>117582</v>
      </c>
      <c r="C10" s="3">
        <v>8079</v>
      </c>
      <c r="D10" s="5">
        <v>3.86</v>
      </c>
      <c r="E10" s="3">
        <v>312</v>
      </c>
      <c r="F10" s="5">
        <v>3.24</v>
      </c>
      <c r="G10" s="3">
        <v>262</v>
      </c>
      <c r="H10" s="3">
        <v>328</v>
      </c>
    </row>
    <row r="11" spans="1:8" x14ac:dyDescent="0.2">
      <c r="A11" s="1" t="s">
        <v>54</v>
      </c>
      <c r="B11" s="3">
        <v>206681</v>
      </c>
      <c r="C11" s="3">
        <v>7709</v>
      </c>
      <c r="D11" s="5">
        <v>3.84</v>
      </c>
      <c r="E11" s="3">
        <v>296</v>
      </c>
      <c r="F11" s="5">
        <v>3.26</v>
      </c>
      <c r="G11" s="3">
        <v>251</v>
      </c>
      <c r="H11" s="3">
        <v>330</v>
      </c>
    </row>
    <row r="12" spans="1:8" x14ac:dyDescent="0.2">
      <c r="A12" s="1" t="s">
        <v>113</v>
      </c>
      <c r="B12" s="3">
        <v>155802</v>
      </c>
      <c r="C12" s="3">
        <v>7877</v>
      </c>
      <c r="D12" s="5">
        <v>3.84</v>
      </c>
      <c r="E12" s="3">
        <v>302</v>
      </c>
      <c r="F12" s="5">
        <v>3.26</v>
      </c>
      <c r="G12" s="3">
        <v>257</v>
      </c>
      <c r="H12" s="3">
        <v>332</v>
      </c>
    </row>
    <row r="13" spans="1:8" x14ac:dyDescent="0.2">
      <c r="A13" s="1" t="s">
        <v>111</v>
      </c>
      <c r="B13" s="3">
        <v>50879</v>
      </c>
      <c r="C13" s="3">
        <v>7196</v>
      </c>
      <c r="D13" s="5">
        <v>3.85</v>
      </c>
      <c r="E13" s="3">
        <v>277</v>
      </c>
      <c r="F13" s="5">
        <v>3.24</v>
      </c>
      <c r="G13" s="3">
        <v>233</v>
      </c>
      <c r="H13" s="3">
        <v>325</v>
      </c>
    </row>
    <row r="14" spans="1:8" x14ac:dyDescent="0.2">
      <c r="A14" s="1" t="s">
        <v>112</v>
      </c>
      <c r="B14" s="3">
        <v>36700</v>
      </c>
      <c r="C14" s="3">
        <v>8367</v>
      </c>
      <c r="D14" s="5">
        <v>3.74</v>
      </c>
      <c r="E14" s="3">
        <v>313</v>
      </c>
      <c r="F14" s="5">
        <v>3.18</v>
      </c>
      <c r="G14" s="3">
        <v>266</v>
      </c>
      <c r="H14" s="3">
        <v>344</v>
      </c>
    </row>
    <row r="15" spans="1:8" x14ac:dyDescent="0.2">
      <c r="A15" s="1" t="s">
        <v>114</v>
      </c>
      <c r="B15" s="3">
        <v>169981</v>
      </c>
      <c r="C15" s="3">
        <v>7567</v>
      </c>
      <c r="D15" s="5">
        <v>3.86</v>
      </c>
      <c r="E15" s="3">
        <v>292</v>
      </c>
      <c r="F15" s="5">
        <v>3.27</v>
      </c>
      <c r="G15" s="3">
        <v>248</v>
      </c>
      <c r="H15" s="3">
        <v>327</v>
      </c>
    </row>
    <row r="16" spans="1:8" x14ac:dyDescent="0.2">
      <c r="A16" s="1"/>
      <c r="B16" s="3"/>
      <c r="C16" s="3"/>
      <c r="D16" s="5"/>
      <c r="E16" s="3"/>
      <c r="F16" s="5"/>
      <c r="G16" s="3"/>
      <c r="H16" s="3"/>
    </row>
    <row r="17" spans="1:8" x14ac:dyDescent="0.2">
      <c r="A17" s="1" t="s">
        <v>94</v>
      </c>
      <c r="B17" s="3"/>
      <c r="C17" s="3"/>
      <c r="D17" s="5"/>
      <c r="E17" s="3"/>
      <c r="F17" s="5"/>
      <c r="G17" s="3"/>
      <c r="H17" s="3"/>
    </row>
    <row r="18" spans="1:8" x14ac:dyDescent="0.2">
      <c r="A18" s="1" t="s">
        <v>78</v>
      </c>
      <c r="B18" s="3">
        <v>8608</v>
      </c>
      <c r="C18" s="3">
        <v>4887</v>
      </c>
      <c r="D18" s="5">
        <v>4.7699999999999996</v>
      </c>
      <c r="E18" s="3">
        <v>233</v>
      </c>
      <c r="F18" s="5">
        <v>3.66</v>
      </c>
      <c r="G18" s="3">
        <v>179</v>
      </c>
      <c r="H18" s="3">
        <v>324</v>
      </c>
    </row>
    <row r="19" spans="1:8" x14ac:dyDescent="0.2">
      <c r="A19" s="1" t="s">
        <v>79</v>
      </c>
      <c r="B19" s="3">
        <v>8331</v>
      </c>
      <c r="C19" s="3">
        <v>5315</v>
      </c>
      <c r="D19" s="5">
        <v>4.8600000000000003</v>
      </c>
      <c r="E19" s="3">
        <v>258</v>
      </c>
      <c r="F19" s="5">
        <v>3.76</v>
      </c>
      <c r="G19" s="3">
        <v>200</v>
      </c>
      <c r="H19" s="3">
        <v>317</v>
      </c>
    </row>
    <row r="20" spans="1:8" x14ac:dyDescent="0.2">
      <c r="A20" s="1" t="s">
        <v>80</v>
      </c>
      <c r="B20" s="3">
        <v>24787</v>
      </c>
      <c r="C20" s="3">
        <v>5760</v>
      </c>
      <c r="D20" s="5">
        <v>4.83</v>
      </c>
      <c r="E20" s="3">
        <v>278</v>
      </c>
      <c r="F20" s="5">
        <v>3.73</v>
      </c>
      <c r="G20" s="3">
        <v>215</v>
      </c>
      <c r="H20" s="3">
        <v>315</v>
      </c>
    </row>
    <row r="21" spans="1:8" x14ac:dyDescent="0.2">
      <c r="A21" s="1" t="s">
        <v>54</v>
      </c>
      <c r="B21" s="3">
        <v>41726</v>
      </c>
      <c r="C21" s="3">
        <v>5491</v>
      </c>
      <c r="D21" s="5">
        <v>4.82</v>
      </c>
      <c r="E21" s="3">
        <v>265</v>
      </c>
      <c r="F21" s="5">
        <v>3.72</v>
      </c>
      <c r="G21" s="3">
        <v>204</v>
      </c>
      <c r="H21" s="3">
        <v>317</v>
      </c>
    </row>
    <row r="22" spans="1:8" x14ac:dyDescent="0.2">
      <c r="A22" s="1" t="s">
        <v>113</v>
      </c>
      <c r="B22" s="3">
        <v>27168</v>
      </c>
      <c r="C22" s="3">
        <v>5565</v>
      </c>
      <c r="D22" s="5">
        <v>4.88</v>
      </c>
      <c r="E22" s="3">
        <v>272</v>
      </c>
      <c r="F22" s="5">
        <v>3.76</v>
      </c>
      <c r="G22" s="3">
        <v>209</v>
      </c>
      <c r="H22" s="3">
        <v>320</v>
      </c>
    </row>
    <row r="23" spans="1:8" x14ac:dyDescent="0.2">
      <c r="A23" s="1" t="s">
        <v>111</v>
      </c>
      <c r="B23" s="3">
        <v>14558</v>
      </c>
      <c r="C23" s="3">
        <v>5354</v>
      </c>
      <c r="D23" s="5">
        <v>4.7</v>
      </c>
      <c r="E23" s="3">
        <v>252</v>
      </c>
      <c r="F23" s="5">
        <v>3.65</v>
      </c>
      <c r="G23" s="3">
        <v>196</v>
      </c>
      <c r="H23" s="3">
        <v>312</v>
      </c>
    </row>
    <row r="24" spans="1:8" x14ac:dyDescent="0.2">
      <c r="A24" s="1" t="s">
        <v>112</v>
      </c>
      <c r="B24" s="3">
        <v>10018</v>
      </c>
      <c r="C24" s="3">
        <v>5783</v>
      </c>
      <c r="D24" s="5">
        <v>4.8600000000000003</v>
      </c>
      <c r="E24" s="3">
        <v>281</v>
      </c>
      <c r="F24" s="5">
        <v>3.74</v>
      </c>
      <c r="G24" s="3">
        <v>216</v>
      </c>
      <c r="H24" s="3">
        <v>333</v>
      </c>
    </row>
    <row r="25" spans="1:8" x14ac:dyDescent="0.2">
      <c r="A25" s="1" t="s">
        <v>114</v>
      </c>
      <c r="B25" s="3">
        <v>31708</v>
      </c>
      <c r="C25" s="3">
        <v>5399</v>
      </c>
      <c r="D25" s="5">
        <v>4.8099999999999996</v>
      </c>
      <c r="E25" s="3">
        <v>260</v>
      </c>
      <c r="F25" s="5">
        <v>3.72</v>
      </c>
      <c r="G25" s="3">
        <v>201</v>
      </c>
      <c r="H25" s="3">
        <v>312</v>
      </c>
    </row>
    <row r="26" spans="1:8" x14ac:dyDescent="0.2">
      <c r="A26" s="1"/>
      <c r="B26" s="3"/>
      <c r="C26" s="3"/>
      <c r="D26" s="5"/>
      <c r="E26" s="3"/>
      <c r="F26" s="5"/>
      <c r="G26" s="3"/>
      <c r="H26" s="3"/>
    </row>
    <row r="27" spans="1:8" x14ac:dyDescent="0.2">
      <c r="A27" s="1" t="s">
        <v>95</v>
      </c>
      <c r="B27" s="3"/>
      <c r="C27" s="3"/>
      <c r="D27" s="5"/>
      <c r="E27" s="3"/>
      <c r="F27" s="5"/>
      <c r="G27" s="3"/>
      <c r="H27" s="3"/>
    </row>
    <row r="28" spans="1:8" x14ac:dyDescent="0.2">
      <c r="A28" s="1" t="s">
        <v>78</v>
      </c>
      <c r="B28" s="3">
        <v>2726</v>
      </c>
      <c r="C28" s="3">
        <v>5656</v>
      </c>
      <c r="D28" s="5">
        <v>4.28</v>
      </c>
      <c r="E28" s="3">
        <v>242</v>
      </c>
      <c r="F28" s="5">
        <v>3.55</v>
      </c>
      <c r="G28" s="3">
        <v>201</v>
      </c>
      <c r="H28" s="3">
        <v>313</v>
      </c>
    </row>
    <row r="29" spans="1:8" x14ac:dyDescent="0.2">
      <c r="A29" s="1" t="s">
        <v>79</v>
      </c>
      <c r="B29" s="3">
        <v>2504</v>
      </c>
      <c r="C29" s="3">
        <v>6185</v>
      </c>
      <c r="D29" s="5">
        <v>4.41</v>
      </c>
      <c r="E29" s="3">
        <v>273</v>
      </c>
      <c r="F29" s="5">
        <v>3.59</v>
      </c>
      <c r="G29" s="3">
        <v>222</v>
      </c>
      <c r="H29" s="3">
        <v>311</v>
      </c>
    </row>
    <row r="30" spans="1:8" x14ac:dyDescent="0.2">
      <c r="A30" s="1" t="s">
        <v>80</v>
      </c>
      <c r="B30" s="3">
        <v>9301</v>
      </c>
      <c r="C30" s="3">
        <v>6801</v>
      </c>
      <c r="D30" s="5">
        <v>4.3499999999999996</v>
      </c>
      <c r="E30" s="3">
        <v>296</v>
      </c>
      <c r="F30" s="5">
        <v>3.52</v>
      </c>
      <c r="G30" s="3">
        <v>239</v>
      </c>
      <c r="H30" s="3">
        <v>310</v>
      </c>
    </row>
    <row r="31" spans="1:8" x14ac:dyDescent="0.2">
      <c r="A31" s="1" t="s">
        <v>54</v>
      </c>
      <c r="B31" s="3">
        <v>14531</v>
      </c>
      <c r="C31" s="3">
        <v>6480</v>
      </c>
      <c r="D31" s="5">
        <v>4.3499999999999996</v>
      </c>
      <c r="E31" s="3">
        <v>282</v>
      </c>
      <c r="F31" s="5">
        <v>3.53</v>
      </c>
      <c r="G31" s="3">
        <v>229</v>
      </c>
      <c r="H31" s="3">
        <v>311</v>
      </c>
    </row>
    <row r="32" spans="1:8" x14ac:dyDescent="0.2">
      <c r="A32" s="1" t="s">
        <v>113</v>
      </c>
      <c r="B32" s="3">
        <v>4926</v>
      </c>
      <c r="C32" s="3">
        <v>6563</v>
      </c>
      <c r="D32" s="5">
        <v>4.41</v>
      </c>
      <c r="E32" s="3">
        <v>289</v>
      </c>
      <c r="F32" s="5">
        <v>3.58</v>
      </c>
      <c r="G32" s="3">
        <v>235</v>
      </c>
      <c r="H32" s="3">
        <v>315</v>
      </c>
    </row>
    <row r="33" spans="1:8" x14ac:dyDescent="0.2">
      <c r="A33" s="1" t="s">
        <v>111</v>
      </c>
      <c r="B33" s="3">
        <v>9605</v>
      </c>
      <c r="C33" s="3">
        <v>6438</v>
      </c>
      <c r="D33" s="5">
        <v>4.3099999999999996</v>
      </c>
      <c r="E33" s="3">
        <v>278</v>
      </c>
      <c r="F33" s="5">
        <v>3.51</v>
      </c>
      <c r="G33" s="3">
        <v>226</v>
      </c>
      <c r="H33" s="3">
        <v>309</v>
      </c>
    </row>
    <row r="34" spans="1:8" x14ac:dyDescent="0.2">
      <c r="A34" s="1" t="s">
        <v>112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</row>
    <row r="35" spans="1:8" x14ac:dyDescent="0.2">
      <c r="A35" s="1" t="s">
        <v>114</v>
      </c>
      <c r="B35" s="3">
        <v>14531</v>
      </c>
      <c r="C35" s="3">
        <v>6480</v>
      </c>
      <c r="D35" s="5">
        <v>4.3499999999999996</v>
      </c>
      <c r="E35" s="3">
        <v>282</v>
      </c>
      <c r="F35" s="5">
        <v>3.53</v>
      </c>
      <c r="G35" s="3">
        <v>229</v>
      </c>
      <c r="H35" s="3">
        <v>311</v>
      </c>
    </row>
    <row r="36" spans="1:8" x14ac:dyDescent="0.2">
      <c r="A36" s="1"/>
      <c r="B36" s="3"/>
      <c r="C36" s="3"/>
      <c r="D36" s="5"/>
      <c r="E36" s="3"/>
      <c r="F36" s="5"/>
      <c r="G36" s="3"/>
      <c r="H36" s="3"/>
    </row>
    <row r="37" spans="1:8" x14ac:dyDescent="0.2">
      <c r="A37" s="1" t="s">
        <v>96</v>
      </c>
      <c r="B37" s="3"/>
      <c r="C37" s="3"/>
      <c r="D37" s="5"/>
      <c r="E37" s="3"/>
      <c r="F37" s="5"/>
      <c r="G37" s="3"/>
      <c r="H37" s="3"/>
    </row>
    <row r="38" spans="1:8" x14ac:dyDescent="0.2">
      <c r="A38" s="1" t="s">
        <v>78</v>
      </c>
      <c r="B38" s="3">
        <v>192</v>
      </c>
      <c r="C38" s="3">
        <v>5042</v>
      </c>
      <c r="D38" s="5">
        <v>4.33</v>
      </c>
      <c r="E38" s="3">
        <v>218</v>
      </c>
      <c r="F38" s="5">
        <v>3.39</v>
      </c>
      <c r="G38" s="3">
        <v>171</v>
      </c>
      <c r="H38" s="3">
        <v>326</v>
      </c>
    </row>
    <row r="39" spans="1:8" x14ac:dyDescent="0.2">
      <c r="A39" s="1" t="s">
        <v>79</v>
      </c>
      <c r="B39" s="3">
        <v>235</v>
      </c>
      <c r="C39" s="3">
        <v>5447</v>
      </c>
      <c r="D39" s="5">
        <v>4.3499999999999996</v>
      </c>
      <c r="E39" s="3">
        <v>237</v>
      </c>
      <c r="F39" s="5">
        <v>3.4</v>
      </c>
      <c r="G39" s="3">
        <v>185</v>
      </c>
      <c r="H39" s="3">
        <v>332</v>
      </c>
    </row>
    <row r="40" spans="1:8" x14ac:dyDescent="0.2">
      <c r="A40" s="1" t="s">
        <v>80</v>
      </c>
      <c r="B40" s="3">
        <v>615</v>
      </c>
      <c r="C40" s="3">
        <v>5763</v>
      </c>
      <c r="D40" s="5">
        <v>4.37</v>
      </c>
      <c r="E40" s="3">
        <v>252</v>
      </c>
      <c r="F40" s="5">
        <v>3.42</v>
      </c>
      <c r="G40" s="3">
        <v>197</v>
      </c>
      <c r="H40" s="3">
        <v>327</v>
      </c>
    </row>
    <row r="41" spans="1:8" x14ac:dyDescent="0.2">
      <c r="A41" s="1" t="s">
        <v>54</v>
      </c>
      <c r="B41" s="3">
        <v>1042</v>
      </c>
      <c r="C41" s="3">
        <v>5559</v>
      </c>
      <c r="D41" s="5">
        <v>4.3600000000000003</v>
      </c>
      <c r="E41" s="3">
        <v>242</v>
      </c>
      <c r="F41" s="5">
        <v>3.41</v>
      </c>
      <c r="G41" s="3">
        <v>190</v>
      </c>
      <c r="H41" s="3">
        <v>328</v>
      </c>
    </row>
    <row r="42" spans="1:8" x14ac:dyDescent="0.2">
      <c r="A42" s="1" t="s">
        <v>113</v>
      </c>
      <c r="B42" s="3">
        <v>537</v>
      </c>
      <c r="C42" s="3">
        <v>5844</v>
      </c>
      <c r="D42" s="5">
        <v>4.38</v>
      </c>
      <c r="E42" s="3">
        <v>256</v>
      </c>
      <c r="F42" s="5">
        <v>3.44</v>
      </c>
      <c r="G42" s="3">
        <v>201</v>
      </c>
      <c r="H42" s="3">
        <v>334</v>
      </c>
    </row>
    <row r="43" spans="1:8" x14ac:dyDescent="0.2">
      <c r="A43" s="1" t="s">
        <v>111</v>
      </c>
      <c r="B43" s="3">
        <v>505</v>
      </c>
      <c r="C43" s="3">
        <v>5256</v>
      </c>
      <c r="D43" s="5">
        <v>4.33</v>
      </c>
      <c r="E43" s="3">
        <v>228</v>
      </c>
      <c r="F43" s="5">
        <v>3.38</v>
      </c>
      <c r="G43" s="3">
        <v>178</v>
      </c>
      <c r="H43" s="3">
        <v>322</v>
      </c>
    </row>
    <row r="44" spans="1:8" x14ac:dyDescent="0.2">
      <c r="A44" s="1" t="s">
        <v>112</v>
      </c>
      <c r="B44" s="3">
        <v>533</v>
      </c>
      <c r="C44" s="3">
        <v>5786</v>
      </c>
      <c r="D44" s="5">
        <v>4.4400000000000004</v>
      </c>
      <c r="E44" s="3">
        <v>257</v>
      </c>
      <c r="F44" s="5">
        <v>3.46</v>
      </c>
      <c r="G44" s="3">
        <v>200</v>
      </c>
      <c r="H44" s="3">
        <v>338</v>
      </c>
    </row>
    <row r="45" spans="1:8" x14ac:dyDescent="0.2">
      <c r="A45" s="1" t="s">
        <v>114</v>
      </c>
      <c r="B45" s="3">
        <v>509</v>
      </c>
      <c r="C45" s="3">
        <v>5321</v>
      </c>
      <c r="D45" s="5">
        <v>4.2699999999999996</v>
      </c>
      <c r="E45" s="3">
        <v>227</v>
      </c>
      <c r="F45" s="5">
        <v>3.36</v>
      </c>
      <c r="G45" s="3">
        <v>179</v>
      </c>
      <c r="H45" s="3">
        <v>318</v>
      </c>
    </row>
    <row r="46" spans="1:8" x14ac:dyDescent="0.2">
      <c r="A46" s="1"/>
      <c r="B46" s="3"/>
      <c r="C46" s="3"/>
      <c r="D46" s="5"/>
      <c r="E46" s="3"/>
      <c r="F46" s="5"/>
      <c r="G46" s="3"/>
      <c r="H46" s="3"/>
    </row>
    <row r="47" spans="1:8" x14ac:dyDescent="0.2">
      <c r="A47" s="1" t="s">
        <v>97</v>
      </c>
      <c r="B47" s="3"/>
      <c r="C47" s="3"/>
      <c r="D47" s="5"/>
      <c r="E47" s="3"/>
      <c r="F47" s="5"/>
      <c r="G47" s="3"/>
      <c r="H47" s="3"/>
    </row>
    <row r="48" spans="1:8" x14ac:dyDescent="0.2">
      <c r="A48" s="1" t="s">
        <v>78</v>
      </c>
      <c r="B48" s="3">
        <v>304</v>
      </c>
      <c r="C48" s="3">
        <v>4723</v>
      </c>
      <c r="D48" s="5">
        <v>4.18</v>
      </c>
      <c r="E48" s="3">
        <v>197</v>
      </c>
      <c r="F48" s="5">
        <v>3.37</v>
      </c>
      <c r="G48" s="3">
        <v>159</v>
      </c>
      <c r="H48" s="3">
        <v>321</v>
      </c>
    </row>
    <row r="49" spans="1:8" x14ac:dyDescent="0.2">
      <c r="A49" s="1" t="s">
        <v>79</v>
      </c>
      <c r="B49" s="3">
        <v>441</v>
      </c>
      <c r="C49" s="3">
        <v>5374</v>
      </c>
      <c r="D49" s="5">
        <v>4.2300000000000004</v>
      </c>
      <c r="E49" s="3">
        <v>227</v>
      </c>
      <c r="F49" s="5">
        <v>3.44</v>
      </c>
      <c r="G49" s="3">
        <v>185</v>
      </c>
      <c r="H49" s="3">
        <v>325</v>
      </c>
    </row>
    <row r="50" spans="1:8" x14ac:dyDescent="0.2">
      <c r="A50" s="1" t="s">
        <v>80</v>
      </c>
      <c r="B50" s="3">
        <v>1347</v>
      </c>
      <c r="C50" s="3">
        <v>5950</v>
      </c>
      <c r="D50" s="5">
        <v>4.25</v>
      </c>
      <c r="E50" s="3">
        <v>253</v>
      </c>
      <c r="F50" s="5">
        <v>3.39</v>
      </c>
      <c r="G50" s="3">
        <v>202</v>
      </c>
      <c r="H50" s="3">
        <v>318</v>
      </c>
    </row>
    <row r="51" spans="1:8" x14ac:dyDescent="0.2">
      <c r="A51" s="1" t="s">
        <v>54</v>
      </c>
      <c r="B51" s="3">
        <v>2092</v>
      </c>
      <c r="C51" s="3">
        <v>5650</v>
      </c>
      <c r="D51" s="5">
        <v>4.2300000000000004</v>
      </c>
      <c r="E51" s="3">
        <v>239</v>
      </c>
      <c r="F51" s="5">
        <v>3.4</v>
      </c>
      <c r="G51" s="3">
        <v>192</v>
      </c>
      <c r="H51" s="3">
        <v>320</v>
      </c>
    </row>
    <row r="52" spans="1:8" x14ac:dyDescent="0.2">
      <c r="A52" s="1" t="s">
        <v>113</v>
      </c>
      <c r="B52" s="3">
        <v>1146</v>
      </c>
      <c r="C52" s="3">
        <v>5909</v>
      </c>
      <c r="D52" s="5">
        <v>4.21</v>
      </c>
      <c r="E52" s="3">
        <v>249</v>
      </c>
      <c r="F52" s="5">
        <v>3.43</v>
      </c>
      <c r="G52" s="3">
        <v>203</v>
      </c>
      <c r="H52" s="3">
        <v>324</v>
      </c>
    </row>
    <row r="53" spans="1:8" x14ac:dyDescent="0.2">
      <c r="A53" s="1" t="s">
        <v>111</v>
      </c>
      <c r="B53" s="3">
        <v>946</v>
      </c>
      <c r="C53" s="3">
        <v>5337</v>
      </c>
      <c r="D53" s="5">
        <v>4.2699999999999996</v>
      </c>
      <c r="E53" s="3">
        <v>228</v>
      </c>
      <c r="F53" s="5">
        <v>3.36</v>
      </c>
      <c r="G53" s="3">
        <v>179</v>
      </c>
      <c r="H53" s="3">
        <v>315</v>
      </c>
    </row>
    <row r="54" spans="1:8" x14ac:dyDescent="0.2">
      <c r="A54" s="1" t="s">
        <v>112</v>
      </c>
      <c r="B54" s="3">
        <v>501</v>
      </c>
      <c r="C54" s="3">
        <v>5580</v>
      </c>
      <c r="D54" s="5">
        <v>3.99</v>
      </c>
      <c r="E54" s="3">
        <v>222</v>
      </c>
      <c r="F54" s="5">
        <v>3.21</v>
      </c>
      <c r="G54" s="3">
        <v>179</v>
      </c>
      <c r="H54" s="3">
        <v>360</v>
      </c>
    </row>
    <row r="55" spans="1:8" x14ac:dyDescent="0.2">
      <c r="A55" s="1" t="s">
        <v>114</v>
      </c>
      <c r="B55" s="3">
        <v>1591</v>
      </c>
      <c r="C55" s="3">
        <v>5672</v>
      </c>
      <c r="D55" s="5">
        <v>4.3099999999999996</v>
      </c>
      <c r="E55" s="3">
        <v>245</v>
      </c>
      <c r="F55" s="5">
        <v>3.46</v>
      </c>
      <c r="G55" s="3">
        <v>196</v>
      </c>
      <c r="H55" s="3">
        <v>308</v>
      </c>
    </row>
    <row r="56" spans="1:8" x14ac:dyDescent="0.2">
      <c r="A56" s="1"/>
      <c r="B56" s="3"/>
      <c r="C56" s="3"/>
      <c r="D56" s="5"/>
      <c r="E56" s="3"/>
      <c r="F56" s="5"/>
      <c r="G56" s="3"/>
      <c r="H56" s="3"/>
    </row>
    <row r="57" spans="1:8" x14ac:dyDescent="0.2">
      <c r="A57" s="1" t="s">
        <v>99</v>
      </c>
      <c r="B57" s="3"/>
      <c r="C57" s="3"/>
      <c r="D57" s="5"/>
      <c r="E57" s="3"/>
      <c r="F57" s="5"/>
      <c r="G57" s="3"/>
      <c r="H57" s="3"/>
    </row>
    <row r="58" spans="1:8" x14ac:dyDescent="0.2">
      <c r="A58" s="1" t="s">
        <v>78</v>
      </c>
      <c r="B58" s="3">
        <v>825</v>
      </c>
      <c r="C58" s="3">
        <v>5847</v>
      </c>
      <c r="D58" s="5">
        <v>4.03</v>
      </c>
      <c r="E58" s="3">
        <v>236</v>
      </c>
      <c r="F58" s="5">
        <v>3.35</v>
      </c>
      <c r="G58" s="3">
        <v>196</v>
      </c>
      <c r="H58" s="3">
        <v>342</v>
      </c>
    </row>
    <row r="59" spans="1:8" x14ac:dyDescent="0.2">
      <c r="A59" s="1" t="s">
        <v>79</v>
      </c>
      <c r="B59" s="3">
        <v>888</v>
      </c>
      <c r="C59" s="3">
        <v>6330</v>
      </c>
      <c r="D59" s="5">
        <v>4</v>
      </c>
      <c r="E59" s="3">
        <v>253</v>
      </c>
      <c r="F59" s="5">
        <v>3.32</v>
      </c>
      <c r="G59" s="3">
        <v>210</v>
      </c>
      <c r="H59" s="3">
        <v>332</v>
      </c>
    </row>
    <row r="60" spans="1:8" x14ac:dyDescent="0.2">
      <c r="A60" s="1" t="s">
        <v>80</v>
      </c>
      <c r="B60" s="3">
        <v>2419</v>
      </c>
      <c r="C60" s="3">
        <v>7095</v>
      </c>
      <c r="D60" s="5">
        <v>3.98</v>
      </c>
      <c r="E60" s="3">
        <v>282</v>
      </c>
      <c r="F60" s="5">
        <v>3.25</v>
      </c>
      <c r="G60" s="3">
        <v>230</v>
      </c>
      <c r="H60" s="3">
        <v>319</v>
      </c>
    </row>
    <row r="61" spans="1:8" x14ac:dyDescent="0.2">
      <c r="A61" s="1" t="s">
        <v>54</v>
      </c>
      <c r="B61" s="3">
        <v>4132</v>
      </c>
      <c r="C61" s="3">
        <v>6682</v>
      </c>
      <c r="D61" s="5">
        <v>3.99</v>
      </c>
      <c r="E61" s="3">
        <v>267</v>
      </c>
      <c r="F61" s="5">
        <v>3.28</v>
      </c>
      <c r="G61" s="3">
        <v>219</v>
      </c>
      <c r="H61" s="3">
        <v>326</v>
      </c>
    </row>
    <row r="62" spans="1:8" x14ac:dyDescent="0.2">
      <c r="A62" s="1" t="s">
        <v>113</v>
      </c>
      <c r="B62" s="3">
        <v>2155</v>
      </c>
      <c r="C62" s="3">
        <v>6851</v>
      </c>
      <c r="D62" s="5">
        <v>4.05</v>
      </c>
      <c r="E62" s="3">
        <v>278</v>
      </c>
      <c r="F62" s="5">
        <v>3.31</v>
      </c>
      <c r="G62" s="3">
        <v>227</v>
      </c>
      <c r="H62" s="3">
        <v>328</v>
      </c>
    </row>
    <row r="63" spans="1:8" x14ac:dyDescent="0.2">
      <c r="A63" s="1" t="s">
        <v>111</v>
      </c>
      <c r="B63" s="3">
        <v>1977</v>
      </c>
      <c r="C63" s="3">
        <v>6497</v>
      </c>
      <c r="D63" s="5">
        <v>3.92</v>
      </c>
      <c r="E63" s="3">
        <v>255</v>
      </c>
      <c r="F63" s="5">
        <v>3.24</v>
      </c>
      <c r="G63" s="3">
        <v>211</v>
      </c>
      <c r="H63" s="3">
        <v>325</v>
      </c>
    </row>
    <row r="64" spans="1:8" x14ac:dyDescent="0.2">
      <c r="A64" s="1" t="s">
        <v>112</v>
      </c>
      <c r="B64" s="3">
        <v>1062</v>
      </c>
      <c r="C64" s="3">
        <v>7220</v>
      </c>
      <c r="D64" s="5">
        <v>3.91</v>
      </c>
      <c r="E64" s="3">
        <v>282</v>
      </c>
      <c r="F64" s="5">
        <v>3.21</v>
      </c>
      <c r="G64" s="3">
        <v>232</v>
      </c>
      <c r="H64" s="3">
        <v>339</v>
      </c>
    </row>
    <row r="65" spans="1:8" x14ac:dyDescent="0.2">
      <c r="A65" s="1" t="s">
        <v>114</v>
      </c>
      <c r="B65" s="3">
        <v>3070</v>
      </c>
      <c r="C65" s="3">
        <v>6495</v>
      </c>
      <c r="D65" s="5">
        <v>4.0199999999999996</v>
      </c>
      <c r="E65" s="3">
        <v>261</v>
      </c>
      <c r="F65" s="5">
        <v>3.3</v>
      </c>
      <c r="G65" s="3">
        <v>214</v>
      </c>
      <c r="H65" s="3">
        <v>322</v>
      </c>
    </row>
    <row r="66" spans="1:8" x14ac:dyDescent="0.2">
      <c r="A66" s="1"/>
      <c r="B66" s="3"/>
      <c r="C66" s="3"/>
      <c r="D66" s="5"/>
      <c r="E66" s="3"/>
      <c r="F66" s="5"/>
      <c r="G66" s="3"/>
      <c r="H66" s="3"/>
    </row>
    <row r="67" spans="1:8" x14ac:dyDescent="0.2">
      <c r="A67" s="1" t="s">
        <v>100</v>
      </c>
      <c r="B67" s="3"/>
      <c r="C67" s="3"/>
      <c r="D67" s="5"/>
      <c r="E67" s="3"/>
      <c r="F67" s="5"/>
      <c r="G67" s="3"/>
      <c r="H67" s="3"/>
    </row>
    <row r="68" spans="1:8" x14ac:dyDescent="0.2">
      <c r="A68" s="1" t="s">
        <v>78</v>
      </c>
      <c r="B68" s="3">
        <v>7830</v>
      </c>
      <c r="C68" s="3">
        <v>5554</v>
      </c>
      <c r="D68" s="5">
        <v>4.03</v>
      </c>
      <c r="E68" s="3">
        <v>224</v>
      </c>
      <c r="F68" s="5">
        <v>3.38</v>
      </c>
      <c r="G68" s="3">
        <v>188</v>
      </c>
      <c r="H68" s="3">
        <v>311</v>
      </c>
    </row>
    <row r="69" spans="1:8" x14ac:dyDescent="0.2">
      <c r="A69" s="1" t="s">
        <v>79</v>
      </c>
      <c r="B69" s="3">
        <v>8489</v>
      </c>
      <c r="C69" s="3">
        <v>6196</v>
      </c>
      <c r="D69" s="5">
        <v>4.0599999999999996</v>
      </c>
      <c r="E69" s="3">
        <v>251</v>
      </c>
      <c r="F69" s="5">
        <v>3.41</v>
      </c>
      <c r="G69" s="3">
        <v>211</v>
      </c>
      <c r="H69" s="3">
        <v>314</v>
      </c>
    </row>
    <row r="70" spans="1:8" x14ac:dyDescent="0.2">
      <c r="A70" s="1" t="s">
        <v>80</v>
      </c>
      <c r="B70" s="3">
        <v>53818</v>
      </c>
      <c r="C70" s="3">
        <v>6446</v>
      </c>
      <c r="D70" s="5">
        <v>4.0999999999999996</v>
      </c>
      <c r="E70" s="3">
        <v>265</v>
      </c>
      <c r="F70" s="5">
        <v>3.41</v>
      </c>
      <c r="G70" s="3">
        <v>220</v>
      </c>
      <c r="H70" s="3">
        <v>313</v>
      </c>
    </row>
    <row r="71" spans="1:8" x14ac:dyDescent="0.2">
      <c r="A71" s="1" t="s">
        <v>54</v>
      </c>
      <c r="B71" s="3">
        <v>70137</v>
      </c>
      <c r="C71" s="3">
        <v>6316</v>
      </c>
      <c r="D71" s="5">
        <v>4.09</v>
      </c>
      <c r="E71" s="3">
        <v>258</v>
      </c>
      <c r="F71" s="5">
        <v>3.4</v>
      </c>
      <c r="G71" s="3">
        <v>215</v>
      </c>
      <c r="H71" s="3">
        <v>313</v>
      </c>
    </row>
    <row r="72" spans="1:8" x14ac:dyDescent="0.2">
      <c r="A72" s="1" t="s">
        <v>113</v>
      </c>
      <c r="B72" s="3">
        <v>2448</v>
      </c>
      <c r="C72" s="3">
        <v>7043</v>
      </c>
      <c r="D72" s="5">
        <v>4</v>
      </c>
      <c r="E72" s="3">
        <v>282</v>
      </c>
      <c r="F72" s="5">
        <v>3.36</v>
      </c>
      <c r="G72" s="3">
        <v>237</v>
      </c>
      <c r="H72" s="3">
        <v>315</v>
      </c>
    </row>
    <row r="73" spans="1:8" x14ac:dyDescent="0.2">
      <c r="A73" s="1" t="s">
        <v>111</v>
      </c>
      <c r="B73" s="3">
        <v>67689</v>
      </c>
      <c r="C73" s="3">
        <v>6290</v>
      </c>
      <c r="D73" s="5">
        <v>4.0999999999999996</v>
      </c>
      <c r="E73" s="3">
        <v>258</v>
      </c>
      <c r="F73" s="5">
        <v>3.41</v>
      </c>
      <c r="G73" s="3">
        <v>214</v>
      </c>
      <c r="H73" s="3">
        <v>313</v>
      </c>
    </row>
    <row r="74" spans="1:8" x14ac:dyDescent="0.2">
      <c r="A74" s="1" t="s">
        <v>112</v>
      </c>
      <c r="B74" s="10">
        <v>0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</row>
    <row r="75" spans="1:8" x14ac:dyDescent="0.2">
      <c r="A75" s="1" t="s">
        <v>114</v>
      </c>
      <c r="B75" s="3">
        <v>70137</v>
      </c>
      <c r="C75" s="3">
        <v>6316</v>
      </c>
      <c r="D75" s="5">
        <v>4.09</v>
      </c>
      <c r="E75" s="3">
        <v>258</v>
      </c>
      <c r="F75" s="5">
        <v>3.4</v>
      </c>
      <c r="G75" s="3">
        <v>215</v>
      </c>
      <c r="H75" s="3">
        <v>313</v>
      </c>
    </row>
    <row r="76" spans="1:8" x14ac:dyDescent="0.2">
      <c r="A76" s="1"/>
      <c r="B76" s="3"/>
      <c r="C76" s="3"/>
      <c r="D76" s="5"/>
      <c r="E76" s="3"/>
      <c r="F76" s="5"/>
      <c r="G76" s="3"/>
      <c r="H76" s="3"/>
    </row>
    <row r="77" spans="1:8" x14ac:dyDescent="0.2">
      <c r="A77" s="1" t="s">
        <v>115</v>
      </c>
      <c r="B77" s="3"/>
      <c r="C77" s="3"/>
      <c r="D77" s="5"/>
      <c r="E77" s="3"/>
      <c r="F77" s="5"/>
      <c r="G77" s="3"/>
      <c r="H77" s="3"/>
    </row>
    <row r="78" spans="1:8" x14ac:dyDescent="0.2">
      <c r="A78" s="1" t="s">
        <v>78</v>
      </c>
      <c r="B78" s="3">
        <v>2380</v>
      </c>
      <c r="C78" s="3">
        <v>5629</v>
      </c>
      <c r="D78" s="5">
        <v>3.94</v>
      </c>
      <c r="E78" s="3">
        <v>222</v>
      </c>
      <c r="F78" s="5">
        <v>3.45</v>
      </c>
      <c r="G78" s="3">
        <v>194</v>
      </c>
      <c r="H78" s="3">
        <v>327</v>
      </c>
    </row>
    <row r="79" spans="1:8" x14ac:dyDescent="0.2">
      <c r="A79" s="1" t="s">
        <v>79</v>
      </c>
      <c r="B79" s="3">
        <v>2340</v>
      </c>
      <c r="C79" s="3">
        <v>6476</v>
      </c>
      <c r="D79" s="5">
        <v>4.12</v>
      </c>
      <c r="E79" s="3">
        <v>267</v>
      </c>
      <c r="F79" s="5">
        <v>3.5</v>
      </c>
      <c r="G79" s="3">
        <v>227</v>
      </c>
      <c r="H79" s="3">
        <v>321</v>
      </c>
    </row>
    <row r="80" spans="1:8" x14ac:dyDescent="0.2">
      <c r="A80" s="1" t="s">
        <v>80</v>
      </c>
      <c r="B80" s="3">
        <v>6908</v>
      </c>
      <c r="C80" s="3">
        <v>6797</v>
      </c>
      <c r="D80" s="5">
        <v>4.17</v>
      </c>
      <c r="E80" s="3">
        <v>283</v>
      </c>
      <c r="F80" s="5">
        <v>3.48</v>
      </c>
      <c r="G80" s="3">
        <v>236</v>
      </c>
      <c r="H80" s="3">
        <v>312</v>
      </c>
    </row>
    <row r="81" spans="1:8" x14ac:dyDescent="0.2">
      <c r="A81" s="1" t="s">
        <v>54</v>
      </c>
      <c r="B81" s="3">
        <v>11628</v>
      </c>
      <c r="C81" s="3">
        <v>6494</v>
      </c>
      <c r="D81" s="5">
        <v>4.12</v>
      </c>
      <c r="E81" s="3">
        <v>267</v>
      </c>
      <c r="F81" s="5">
        <v>3.48</v>
      </c>
      <c r="G81" s="3">
        <v>226</v>
      </c>
      <c r="H81" s="3">
        <v>317</v>
      </c>
    </row>
    <row r="82" spans="1:8" x14ac:dyDescent="0.2">
      <c r="A82" s="1" t="s">
        <v>113</v>
      </c>
      <c r="B82" s="3">
        <v>10304</v>
      </c>
      <c r="C82" s="3">
        <v>6544</v>
      </c>
      <c r="D82" s="5">
        <v>4.1500000000000004</v>
      </c>
      <c r="E82" s="3">
        <v>271</v>
      </c>
      <c r="F82" s="5">
        <v>3.48</v>
      </c>
      <c r="G82" s="3">
        <v>228</v>
      </c>
      <c r="H82" s="3">
        <v>317</v>
      </c>
    </row>
    <row r="83" spans="1:8" x14ac:dyDescent="0.2">
      <c r="A83" s="1" t="s">
        <v>111</v>
      </c>
      <c r="B83" s="3">
        <v>1324</v>
      </c>
      <c r="C83" s="3">
        <v>6103</v>
      </c>
      <c r="D83" s="5">
        <v>3.82</v>
      </c>
      <c r="E83" s="3">
        <v>233</v>
      </c>
      <c r="F83" s="5">
        <v>3.41</v>
      </c>
      <c r="G83" s="3">
        <v>208</v>
      </c>
      <c r="H83" s="3">
        <v>320</v>
      </c>
    </row>
    <row r="84" spans="1:8" x14ac:dyDescent="0.2">
      <c r="A84" s="1" t="s">
        <v>112</v>
      </c>
      <c r="B84" s="3">
        <v>1078</v>
      </c>
      <c r="C84" s="3">
        <v>7154</v>
      </c>
      <c r="D84" s="5">
        <v>4.01</v>
      </c>
      <c r="E84" s="3">
        <v>287</v>
      </c>
      <c r="F84" s="5">
        <v>3.43</v>
      </c>
      <c r="G84" s="3">
        <v>246</v>
      </c>
      <c r="H84" s="3">
        <v>312</v>
      </c>
    </row>
    <row r="85" spans="1:8" x14ac:dyDescent="0.2">
      <c r="A85" s="1" t="s">
        <v>114</v>
      </c>
      <c r="B85" s="3">
        <v>10550</v>
      </c>
      <c r="C85" s="3">
        <v>6426</v>
      </c>
      <c r="D85" s="5">
        <v>4.13</v>
      </c>
      <c r="E85" s="3">
        <v>265</v>
      </c>
      <c r="F85" s="5">
        <v>3.48</v>
      </c>
      <c r="G85" s="3">
        <v>224</v>
      </c>
      <c r="H85" s="3">
        <v>317</v>
      </c>
    </row>
    <row r="86" spans="1:8" x14ac:dyDescent="0.2">
      <c r="A86" s="1"/>
      <c r="B86" s="3"/>
      <c r="C86" s="3"/>
      <c r="D86" s="5"/>
      <c r="E86" s="3"/>
      <c r="F86" s="5"/>
      <c r="G86" s="3"/>
      <c r="H86" s="3"/>
    </row>
    <row r="87" spans="1:8" x14ac:dyDescent="0.2">
      <c r="A87" s="1" t="s">
        <v>108</v>
      </c>
      <c r="B87" s="3"/>
      <c r="C87" s="3"/>
      <c r="D87" s="5"/>
      <c r="E87" s="3"/>
      <c r="F87" s="5"/>
      <c r="G87" s="3"/>
      <c r="H87" s="3"/>
    </row>
    <row r="88" spans="1:8" x14ac:dyDescent="0.2">
      <c r="A88" s="1" t="s">
        <v>78</v>
      </c>
      <c r="B88" s="3">
        <v>337</v>
      </c>
      <c r="C88" s="3">
        <v>5660</v>
      </c>
      <c r="D88" s="5">
        <v>3.97</v>
      </c>
      <c r="E88" s="3">
        <v>225</v>
      </c>
      <c r="F88" s="5">
        <v>3.44</v>
      </c>
      <c r="G88" s="3">
        <v>195</v>
      </c>
      <c r="H88" s="3">
        <v>340</v>
      </c>
    </row>
    <row r="89" spans="1:8" x14ac:dyDescent="0.2">
      <c r="A89" s="1" t="s">
        <v>79</v>
      </c>
      <c r="B89" s="3">
        <v>486</v>
      </c>
      <c r="C89" s="3">
        <v>6036</v>
      </c>
      <c r="D89" s="5">
        <v>4.07</v>
      </c>
      <c r="E89" s="3">
        <v>246</v>
      </c>
      <c r="F89" s="5">
        <v>3.44</v>
      </c>
      <c r="G89" s="3">
        <v>208</v>
      </c>
      <c r="H89" s="3">
        <v>338</v>
      </c>
    </row>
    <row r="90" spans="1:8" x14ac:dyDescent="0.2">
      <c r="A90" s="1" t="s">
        <v>80</v>
      </c>
      <c r="B90" s="3">
        <v>1341</v>
      </c>
      <c r="C90" s="3">
        <v>6804</v>
      </c>
      <c r="D90" s="5">
        <v>4.0599999999999996</v>
      </c>
      <c r="E90" s="3">
        <v>276</v>
      </c>
      <c r="F90" s="5">
        <v>3.45</v>
      </c>
      <c r="G90" s="3">
        <v>235</v>
      </c>
      <c r="H90" s="3">
        <v>331</v>
      </c>
    </row>
    <row r="91" spans="1:8" x14ac:dyDescent="0.2">
      <c r="A91" s="1" t="s">
        <v>54</v>
      </c>
      <c r="B91" s="3">
        <v>2164</v>
      </c>
      <c r="C91" s="3">
        <v>6453</v>
      </c>
      <c r="D91" s="5">
        <v>4.05</v>
      </c>
      <c r="E91" s="3">
        <v>261</v>
      </c>
      <c r="F91" s="5">
        <v>3.45</v>
      </c>
      <c r="G91" s="3">
        <v>222</v>
      </c>
      <c r="H91" s="3">
        <v>334</v>
      </c>
    </row>
    <row r="92" spans="1:8" x14ac:dyDescent="0.2">
      <c r="A92" s="1" t="s">
        <v>113</v>
      </c>
      <c r="B92" s="3">
        <v>1507</v>
      </c>
      <c r="C92" s="3">
        <v>6632</v>
      </c>
      <c r="D92" s="5">
        <v>4.07</v>
      </c>
      <c r="E92" s="3">
        <v>270</v>
      </c>
      <c r="F92" s="5">
        <v>3.47</v>
      </c>
      <c r="G92" s="3">
        <v>230</v>
      </c>
      <c r="H92" s="3">
        <v>336</v>
      </c>
    </row>
    <row r="93" spans="1:8" x14ac:dyDescent="0.2">
      <c r="A93" s="1" t="s">
        <v>111</v>
      </c>
      <c r="B93" s="3">
        <v>657</v>
      </c>
      <c r="C93" s="3">
        <v>6042</v>
      </c>
      <c r="D93" s="5">
        <v>3.99</v>
      </c>
      <c r="E93" s="3">
        <v>241</v>
      </c>
      <c r="F93" s="5">
        <v>3.38</v>
      </c>
      <c r="G93" s="3">
        <v>204</v>
      </c>
      <c r="H93" s="3">
        <v>330</v>
      </c>
    </row>
    <row r="94" spans="1:8" x14ac:dyDescent="0.2">
      <c r="A94" s="1" t="s">
        <v>112</v>
      </c>
      <c r="B94" s="3">
        <v>611</v>
      </c>
      <c r="C94" s="3">
        <v>6372</v>
      </c>
      <c r="D94" s="5">
        <v>3.88</v>
      </c>
      <c r="E94" s="3">
        <v>247</v>
      </c>
      <c r="F94" s="5">
        <v>3.45</v>
      </c>
      <c r="G94" s="3">
        <v>220</v>
      </c>
      <c r="H94" s="3">
        <v>350</v>
      </c>
    </row>
    <row r="95" spans="1:8" x14ac:dyDescent="0.2">
      <c r="A95" s="1" t="s">
        <v>114</v>
      </c>
      <c r="B95" s="3">
        <v>1553</v>
      </c>
      <c r="C95" s="3">
        <v>6485</v>
      </c>
      <c r="D95" s="5">
        <v>4.12</v>
      </c>
      <c r="E95" s="3">
        <v>267</v>
      </c>
      <c r="F95" s="5">
        <v>3.45</v>
      </c>
      <c r="G95" s="3">
        <v>223</v>
      </c>
      <c r="H95" s="3">
        <v>328</v>
      </c>
    </row>
    <row r="96" spans="1:8" x14ac:dyDescent="0.2">
      <c r="A96" s="1"/>
      <c r="B96" s="3"/>
      <c r="C96" s="3"/>
      <c r="D96" s="5"/>
      <c r="E96" s="3"/>
      <c r="F96" s="5"/>
      <c r="G96" s="3"/>
      <c r="H96" s="3"/>
    </row>
    <row r="97" spans="1:8" x14ac:dyDescent="0.2">
      <c r="A97" s="1" t="s">
        <v>116</v>
      </c>
      <c r="B97" s="3"/>
      <c r="C97" s="3"/>
      <c r="D97" s="5"/>
      <c r="E97" s="3"/>
      <c r="F97" s="5"/>
      <c r="G97" s="3"/>
      <c r="H97" s="3"/>
    </row>
    <row r="98" spans="1:8" x14ac:dyDescent="0.2">
      <c r="A98" s="1" t="s">
        <v>78</v>
      </c>
      <c r="B98" s="3">
        <v>201</v>
      </c>
      <c r="C98" s="3">
        <v>5573</v>
      </c>
      <c r="D98" s="5">
        <v>3.98</v>
      </c>
      <c r="E98" s="3">
        <v>222</v>
      </c>
      <c r="F98" s="5">
        <v>3.37</v>
      </c>
      <c r="G98" s="3">
        <v>188</v>
      </c>
      <c r="H98" s="3">
        <v>329</v>
      </c>
    </row>
    <row r="99" spans="1:8" x14ac:dyDescent="0.2">
      <c r="A99" s="1" t="s">
        <v>79</v>
      </c>
      <c r="B99" s="3">
        <v>187</v>
      </c>
      <c r="C99" s="3">
        <v>6338</v>
      </c>
      <c r="D99" s="5">
        <v>3.88</v>
      </c>
      <c r="E99" s="3">
        <v>246</v>
      </c>
      <c r="F99" s="5">
        <v>3.4</v>
      </c>
      <c r="G99" s="3">
        <v>216</v>
      </c>
      <c r="H99" s="3">
        <v>323</v>
      </c>
    </row>
    <row r="100" spans="1:8" x14ac:dyDescent="0.2">
      <c r="A100" s="1" t="s">
        <v>80</v>
      </c>
      <c r="B100" s="3">
        <v>394</v>
      </c>
      <c r="C100" s="3">
        <v>6181</v>
      </c>
      <c r="D100" s="5">
        <v>3.96</v>
      </c>
      <c r="E100" s="3">
        <v>245</v>
      </c>
      <c r="F100" s="5">
        <v>3.36</v>
      </c>
      <c r="G100" s="3">
        <v>208</v>
      </c>
      <c r="H100" s="3">
        <v>298</v>
      </c>
    </row>
    <row r="101" spans="1:8" x14ac:dyDescent="0.2">
      <c r="A101" s="1" t="s">
        <v>54</v>
      </c>
      <c r="B101" s="3">
        <v>782</v>
      </c>
      <c r="C101" s="3">
        <v>6062</v>
      </c>
      <c r="D101" s="5">
        <v>3.94</v>
      </c>
      <c r="E101" s="3">
        <v>239</v>
      </c>
      <c r="F101" s="5">
        <v>3.37</v>
      </c>
      <c r="G101" s="3">
        <v>205</v>
      </c>
      <c r="H101" s="3">
        <v>312</v>
      </c>
    </row>
    <row r="102" spans="1:8" x14ac:dyDescent="0.2">
      <c r="A102" s="1" t="s">
        <v>113</v>
      </c>
      <c r="B102" s="3">
        <v>141</v>
      </c>
      <c r="C102" s="3">
        <v>7206</v>
      </c>
      <c r="D102" s="5">
        <v>3.91</v>
      </c>
      <c r="E102" s="3">
        <v>282</v>
      </c>
      <c r="F102" s="5">
        <v>3.32</v>
      </c>
      <c r="G102" s="3">
        <v>239</v>
      </c>
      <c r="H102" s="3">
        <v>314</v>
      </c>
    </row>
    <row r="103" spans="1:8" x14ac:dyDescent="0.2">
      <c r="A103" s="1" t="s">
        <v>111</v>
      </c>
      <c r="B103" s="3">
        <v>641</v>
      </c>
      <c r="C103" s="3">
        <v>5811</v>
      </c>
      <c r="D103" s="5">
        <v>3.95</v>
      </c>
      <c r="E103" s="3">
        <v>230</v>
      </c>
      <c r="F103" s="5">
        <v>3.39</v>
      </c>
      <c r="G103" s="3">
        <v>197</v>
      </c>
      <c r="H103" s="3">
        <v>312</v>
      </c>
    </row>
    <row r="104" spans="1:8" x14ac:dyDescent="0.2">
      <c r="A104" s="1" t="s">
        <v>112</v>
      </c>
      <c r="B104" s="3">
        <v>14</v>
      </c>
      <c r="C104" s="3">
        <v>4205</v>
      </c>
      <c r="D104" s="5">
        <v>3.65</v>
      </c>
      <c r="E104" s="3">
        <v>154</v>
      </c>
      <c r="F104" s="5">
        <v>3.41</v>
      </c>
      <c r="G104" s="3">
        <v>143</v>
      </c>
      <c r="H104" s="3">
        <v>298</v>
      </c>
    </row>
    <row r="105" spans="1:8" x14ac:dyDescent="0.2">
      <c r="A105" s="1" t="s">
        <v>114</v>
      </c>
      <c r="B105" s="3">
        <v>768</v>
      </c>
      <c r="C105" s="3">
        <v>6096</v>
      </c>
      <c r="D105" s="5">
        <v>3.95</v>
      </c>
      <c r="E105" s="3">
        <v>241</v>
      </c>
      <c r="F105" s="5">
        <v>3.37</v>
      </c>
      <c r="G105" s="3">
        <v>206</v>
      </c>
      <c r="H105" s="3">
        <v>312</v>
      </c>
    </row>
  </sheetData>
  <mergeCells count="1">
    <mergeCell ref="C3:H3"/>
  </mergeCells>
  <phoneticPr fontId="0" type="noConversion"/>
  <pageMargins left="0.35433070866141736" right="0.15748031496062992" top="0.59055118110236227" bottom="0.19685039370078741" header="0.51181102362204722" footer="0.51181102362204722"/>
  <pageSetup paperSize="9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A1:M12"/>
  <sheetViews>
    <sheetView workbookViewId="0">
      <selection activeCell="B5" sqref="B5"/>
    </sheetView>
  </sheetViews>
  <sheetFormatPr defaultRowHeight="12.75" x14ac:dyDescent="0.2"/>
  <cols>
    <col min="1" max="1" width="16.5703125" customWidth="1"/>
    <col min="2" max="13" width="6.7109375" customWidth="1"/>
  </cols>
  <sheetData>
    <row r="1" spans="1:13" x14ac:dyDescent="0.2">
      <c r="A1" s="1" t="s">
        <v>146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">
      <c r="B3" s="28" t="s">
        <v>129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13" x14ac:dyDescent="0.2">
      <c r="A4" s="1" t="s">
        <v>147</v>
      </c>
      <c r="B4" s="2" t="s">
        <v>130</v>
      </c>
      <c r="C4" s="2" t="s">
        <v>131</v>
      </c>
      <c r="D4" s="2" t="s">
        <v>132</v>
      </c>
      <c r="E4" s="2" t="s">
        <v>133</v>
      </c>
      <c r="F4" s="2" t="s">
        <v>121</v>
      </c>
      <c r="G4" s="2" t="s">
        <v>134</v>
      </c>
      <c r="H4" s="2" t="s">
        <v>135</v>
      </c>
      <c r="I4" s="2" t="s">
        <v>136</v>
      </c>
      <c r="J4" s="2" t="s">
        <v>137</v>
      </c>
      <c r="K4" s="2" t="s">
        <v>138</v>
      </c>
      <c r="L4" s="2" t="s">
        <v>139</v>
      </c>
      <c r="M4" s="2" t="s">
        <v>140</v>
      </c>
    </row>
    <row r="5" spans="1:13" x14ac:dyDescent="0.2">
      <c r="A5" s="1" t="s">
        <v>42</v>
      </c>
      <c r="B5" s="1">
        <v>1</v>
      </c>
      <c r="C5" s="1">
        <v>4</v>
      </c>
      <c r="D5" s="1">
        <v>14</v>
      </c>
      <c r="E5" s="1">
        <v>13</v>
      </c>
      <c r="F5" s="1">
        <v>9</v>
      </c>
      <c r="G5" s="1">
        <v>7</v>
      </c>
      <c r="H5" s="1">
        <v>11</v>
      </c>
      <c r="I5" s="1">
        <v>19</v>
      </c>
      <c r="J5" s="1">
        <v>13</v>
      </c>
      <c r="K5" s="1">
        <v>5</v>
      </c>
      <c r="L5" s="1">
        <v>2</v>
      </c>
      <c r="M5" s="1">
        <v>1</v>
      </c>
    </row>
    <row r="6" spans="1:13" x14ac:dyDescent="0.2">
      <c r="A6" s="1" t="s">
        <v>43</v>
      </c>
      <c r="B6" s="1">
        <v>7</v>
      </c>
      <c r="C6" s="1">
        <v>9</v>
      </c>
      <c r="D6" s="1">
        <v>11</v>
      </c>
      <c r="E6" s="1">
        <v>9</v>
      </c>
      <c r="F6" s="1">
        <v>8</v>
      </c>
      <c r="G6" s="1">
        <v>8</v>
      </c>
      <c r="H6" s="1">
        <v>10</v>
      </c>
      <c r="I6" s="1">
        <v>9</v>
      </c>
      <c r="J6" s="1">
        <v>9</v>
      </c>
      <c r="K6" s="1">
        <v>7</v>
      </c>
      <c r="L6" s="1">
        <v>6</v>
      </c>
      <c r="M6" s="1">
        <v>6</v>
      </c>
    </row>
    <row r="7" spans="1:13" x14ac:dyDescent="0.2">
      <c r="A7" s="1" t="s">
        <v>44</v>
      </c>
      <c r="B7" s="1">
        <v>8</v>
      </c>
      <c r="C7" s="1">
        <v>10</v>
      </c>
      <c r="D7" s="1">
        <v>11</v>
      </c>
      <c r="E7" s="1">
        <v>9</v>
      </c>
      <c r="F7" s="1">
        <v>10</v>
      </c>
      <c r="G7" s="1">
        <v>8</v>
      </c>
      <c r="H7" s="1">
        <v>8</v>
      </c>
      <c r="I7" s="1">
        <v>7</v>
      </c>
      <c r="J7" s="1">
        <v>9</v>
      </c>
      <c r="K7" s="1">
        <v>7</v>
      </c>
      <c r="L7" s="1">
        <v>6</v>
      </c>
      <c r="M7" s="1">
        <v>6</v>
      </c>
    </row>
    <row r="8" spans="1:13" x14ac:dyDescent="0.2">
      <c r="A8" s="1" t="s">
        <v>45</v>
      </c>
      <c r="B8" s="1">
        <v>5</v>
      </c>
      <c r="C8" s="1">
        <v>11</v>
      </c>
      <c r="D8" s="1">
        <v>11</v>
      </c>
      <c r="E8" s="1">
        <v>9</v>
      </c>
      <c r="F8" s="1">
        <v>7</v>
      </c>
      <c r="G8" s="1">
        <v>6</v>
      </c>
      <c r="H8" s="1">
        <v>7</v>
      </c>
      <c r="I8" s="1">
        <v>14</v>
      </c>
      <c r="J8" s="1">
        <v>14</v>
      </c>
      <c r="K8" s="1">
        <v>8</v>
      </c>
      <c r="L8" s="1">
        <v>4</v>
      </c>
      <c r="M8" s="1">
        <v>4</v>
      </c>
    </row>
    <row r="9" spans="1:13" x14ac:dyDescent="0.2">
      <c r="A9" s="1" t="s">
        <v>46</v>
      </c>
      <c r="B9" s="1">
        <v>0</v>
      </c>
      <c r="C9" s="1">
        <v>2</v>
      </c>
      <c r="D9" s="1">
        <v>10</v>
      </c>
      <c r="E9" s="1">
        <v>5</v>
      </c>
      <c r="F9" s="1">
        <v>1</v>
      </c>
      <c r="G9" s="1">
        <v>1</v>
      </c>
      <c r="H9" s="1">
        <v>7</v>
      </c>
      <c r="I9" s="1">
        <v>37</v>
      </c>
      <c r="J9" s="1">
        <v>27</v>
      </c>
      <c r="K9" s="1">
        <v>8</v>
      </c>
      <c r="L9" s="1">
        <v>1</v>
      </c>
      <c r="M9" s="1">
        <v>0</v>
      </c>
    </row>
    <row r="10" spans="1:13" x14ac:dyDescent="0.2">
      <c r="A10" s="1" t="s">
        <v>47</v>
      </c>
      <c r="B10" s="1">
        <v>9</v>
      </c>
      <c r="C10" s="1">
        <v>13</v>
      </c>
      <c r="D10" s="1">
        <v>11</v>
      </c>
      <c r="E10" s="1">
        <v>8</v>
      </c>
      <c r="F10" s="1">
        <v>7</v>
      </c>
      <c r="G10" s="1">
        <v>4</v>
      </c>
      <c r="H10" s="1">
        <v>5</v>
      </c>
      <c r="I10" s="1">
        <v>10</v>
      </c>
      <c r="J10" s="1">
        <v>10</v>
      </c>
      <c r="K10" s="1">
        <v>7</v>
      </c>
      <c r="L10" s="1">
        <v>10</v>
      </c>
      <c r="M10" s="1">
        <v>6</v>
      </c>
    </row>
    <row r="11" spans="1:13" x14ac:dyDescent="0.2">
      <c r="A11" s="1" t="s">
        <v>48</v>
      </c>
      <c r="B11" s="1">
        <v>3</v>
      </c>
      <c r="C11" s="1">
        <v>6</v>
      </c>
      <c r="D11" s="1">
        <v>13</v>
      </c>
      <c r="E11" s="1">
        <v>11</v>
      </c>
      <c r="F11" s="1">
        <v>8</v>
      </c>
      <c r="G11" s="1">
        <v>7</v>
      </c>
      <c r="H11" s="1">
        <v>10</v>
      </c>
      <c r="I11" s="1">
        <v>18</v>
      </c>
      <c r="J11" s="1">
        <v>13</v>
      </c>
      <c r="K11" s="1">
        <v>6</v>
      </c>
      <c r="L11" s="1">
        <v>3</v>
      </c>
      <c r="M11" s="1">
        <v>3</v>
      </c>
    </row>
    <row r="12" spans="1:13" x14ac:dyDescent="0.2">
      <c r="A12" s="1"/>
    </row>
  </sheetData>
  <mergeCells count="1">
    <mergeCell ref="B3:M3"/>
  </mergeCells>
  <phoneticPr fontId="0" type="noConversion"/>
  <pageMargins left="0.35433070866141736" right="0.15748031496062992" top="0.59055118110236227" bottom="0.19685039370078741" header="0.51181102362204722" footer="0.51181102362204722"/>
  <pageSetup paperSize="9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/>
  <dimension ref="A1:H14"/>
  <sheetViews>
    <sheetView workbookViewId="0"/>
  </sheetViews>
  <sheetFormatPr defaultRowHeight="12.75" x14ac:dyDescent="0.2"/>
  <cols>
    <col min="1" max="1" width="19.7109375" customWidth="1"/>
  </cols>
  <sheetData>
    <row r="1" spans="1:8" x14ac:dyDescent="0.2">
      <c r="A1" s="1" t="s">
        <v>141</v>
      </c>
      <c r="B1" s="1"/>
      <c r="C1" s="1"/>
      <c r="D1" s="1"/>
      <c r="E1" s="1"/>
      <c r="F1" s="1"/>
      <c r="G1" s="1"/>
      <c r="H1" s="1"/>
    </row>
    <row r="2" spans="1:8" x14ac:dyDescent="0.2">
      <c r="A2" s="1"/>
      <c r="B2" s="1"/>
      <c r="C2" s="1"/>
      <c r="D2" s="1"/>
      <c r="E2" s="1"/>
      <c r="F2" s="1"/>
      <c r="G2" s="1"/>
      <c r="H2" s="1"/>
    </row>
    <row r="3" spans="1:8" x14ac:dyDescent="0.2">
      <c r="A3" s="1"/>
      <c r="B3" s="1"/>
      <c r="C3" s="28" t="s">
        <v>50</v>
      </c>
      <c r="D3" s="28"/>
      <c r="E3" s="28"/>
      <c r="F3" s="28"/>
      <c r="G3" s="28"/>
      <c r="H3" s="28"/>
    </row>
    <row r="4" spans="1:8" x14ac:dyDescent="0.2">
      <c r="A4" s="1"/>
      <c r="B4" s="2" t="s">
        <v>56</v>
      </c>
      <c r="C4" s="2"/>
      <c r="D4" s="2"/>
      <c r="E4" s="2"/>
      <c r="F4" s="2"/>
      <c r="G4" s="2"/>
      <c r="H4" s="2" t="s">
        <v>65</v>
      </c>
    </row>
    <row r="5" spans="1:8" x14ac:dyDescent="0.2">
      <c r="A5" s="1"/>
      <c r="B5" s="2" t="s">
        <v>57</v>
      </c>
      <c r="C5" s="2" t="s">
        <v>52</v>
      </c>
      <c r="D5" s="2" t="s">
        <v>53</v>
      </c>
      <c r="E5" s="2" t="s">
        <v>53</v>
      </c>
      <c r="F5" s="2" t="s">
        <v>67</v>
      </c>
      <c r="G5" s="2" t="s">
        <v>67</v>
      </c>
      <c r="H5" s="2" t="s">
        <v>66</v>
      </c>
    </row>
    <row r="6" spans="1:8" x14ac:dyDescent="0.2">
      <c r="A6" s="1" t="s">
        <v>92</v>
      </c>
      <c r="B6" s="2" t="s">
        <v>41</v>
      </c>
      <c r="C6" s="2" t="s">
        <v>62</v>
      </c>
      <c r="D6" s="2" t="s">
        <v>0</v>
      </c>
      <c r="E6" s="2" t="s">
        <v>63</v>
      </c>
      <c r="F6" s="2" t="s">
        <v>0</v>
      </c>
      <c r="G6" s="2" t="s">
        <v>63</v>
      </c>
      <c r="H6" s="2" t="s">
        <v>64</v>
      </c>
    </row>
    <row r="7" spans="1:8" x14ac:dyDescent="0.2">
      <c r="A7" s="1" t="s">
        <v>93</v>
      </c>
      <c r="B7" s="3">
        <v>36700</v>
      </c>
      <c r="C7" s="3">
        <v>8367</v>
      </c>
      <c r="D7" s="8">
        <v>3.74</v>
      </c>
      <c r="E7" s="2">
        <v>313</v>
      </c>
      <c r="F7" s="8">
        <v>3.18</v>
      </c>
      <c r="G7" s="2">
        <v>266</v>
      </c>
      <c r="H7" s="2">
        <v>344</v>
      </c>
    </row>
    <row r="8" spans="1:8" x14ac:dyDescent="0.2">
      <c r="A8" s="1" t="s">
        <v>94</v>
      </c>
      <c r="B8" s="3">
        <v>10018</v>
      </c>
      <c r="C8" s="3">
        <v>5783</v>
      </c>
      <c r="D8" s="8">
        <v>4.8600000000000003</v>
      </c>
      <c r="E8" s="2">
        <v>281</v>
      </c>
      <c r="F8" s="8">
        <v>3.74</v>
      </c>
      <c r="G8" s="2">
        <v>216</v>
      </c>
      <c r="H8" s="2">
        <v>333</v>
      </c>
    </row>
    <row r="9" spans="1:8" x14ac:dyDescent="0.2">
      <c r="A9" s="1" t="s">
        <v>96</v>
      </c>
      <c r="B9" s="3">
        <v>533</v>
      </c>
      <c r="C9" s="3">
        <v>5786</v>
      </c>
      <c r="D9" s="8">
        <v>4.4400000000000004</v>
      </c>
      <c r="E9" s="2">
        <v>257</v>
      </c>
      <c r="F9" s="8">
        <v>3.46</v>
      </c>
      <c r="G9" s="2">
        <v>200</v>
      </c>
      <c r="H9" s="2">
        <v>338</v>
      </c>
    </row>
    <row r="10" spans="1:8" x14ac:dyDescent="0.2">
      <c r="A10" s="1" t="s">
        <v>97</v>
      </c>
      <c r="B10" s="3">
        <v>501</v>
      </c>
      <c r="C10" s="3">
        <v>5580</v>
      </c>
      <c r="D10" s="8">
        <v>3.99</v>
      </c>
      <c r="E10" s="2">
        <v>222</v>
      </c>
      <c r="F10" s="8">
        <v>3.21</v>
      </c>
      <c r="G10" s="2">
        <v>179</v>
      </c>
      <c r="H10" s="2">
        <v>360</v>
      </c>
    </row>
    <row r="11" spans="1:8" x14ac:dyDescent="0.2">
      <c r="A11" s="1" t="s">
        <v>99</v>
      </c>
      <c r="B11" s="3">
        <v>1062</v>
      </c>
      <c r="C11" s="3">
        <v>7220</v>
      </c>
      <c r="D11" s="8">
        <v>3.91</v>
      </c>
      <c r="E11" s="2">
        <v>282</v>
      </c>
      <c r="F11" s="8">
        <v>3.21</v>
      </c>
      <c r="G11" s="2">
        <v>232</v>
      </c>
      <c r="H11" s="2">
        <v>339</v>
      </c>
    </row>
    <row r="12" spans="1:8" x14ac:dyDescent="0.2">
      <c r="A12" s="1" t="s">
        <v>106</v>
      </c>
      <c r="B12" s="3">
        <v>1078</v>
      </c>
      <c r="C12" s="3">
        <v>7154</v>
      </c>
      <c r="D12" s="8">
        <v>4.01</v>
      </c>
      <c r="E12" s="2">
        <v>287</v>
      </c>
      <c r="F12" s="8">
        <v>3.43</v>
      </c>
      <c r="G12" s="2">
        <v>246</v>
      </c>
      <c r="H12" s="2">
        <v>312</v>
      </c>
    </row>
    <row r="13" spans="1:8" x14ac:dyDescent="0.2">
      <c r="A13" s="1" t="s">
        <v>108</v>
      </c>
      <c r="B13" s="3">
        <v>611</v>
      </c>
      <c r="C13" s="3">
        <v>6372</v>
      </c>
      <c r="D13" s="8">
        <v>3.88</v>
      </c>
      <c r="E13" s="2">
        <v>247</v>
      </c>
      <c r="F13" s="8">
        <v>3.45</v>
      </c>
      <c r="G13" s="2">
        <v>220</v>
      </c>
      <c r="H13" s="2">
        <v>350</v>
      </c>
    </row>
    <row r="14" spans="1:8" x14ac:dyDescent="0.2">
      <c r="A14" s="1" t="s">
        <v>54</v>
      </c>
      <c r="B14" s="3">
        <v>50503</v>
      </c>
      <c r="C14" s="3">
        <v>7726</v>
      </c>
      <c r="D14" s="8">
        <v>3.98</v>
      </c>
      <c r="E14" s="2">
        <v>303</v>
      </c>
      <c r="F14" s="8">
        <v>3.3</v>
      </c>
      <c r="G14" s="2">
        <v>253</v>
      </c>
      <c r="H14" s="2">
        <v>341</v>
      </c>
    </row>
  </sheetData>
  <mergeCells count="1">
    <mergeCell ref="C3:H3"/>
  </mergeCells>
  <phoneticPr fontId="0" type="noConversion"/>
  <pageMargins left="0.35433070866141736" right="0.15748031496062992" top="0.59055118110236227" bottom="0.19685039370078741" header="0.51181102362204722" footer="0.51181102362204722"/>
  <pageSetup paperSize="9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/>
  <dimension ref="A1:H14"/>
  <sheetViews>
    <sheetView workbookViewId="0"/>
  </sheetViews>
  <sheetFormatPr defaultRowHeight="12.75" x14ac:dyDescent="0.2"/>
  <cols>
    <col min="1" max="1" width="19.7109375" customWidth="1"/>
  </cols>
  <sheetData>
    <row r="1" spans="1:8" x14ac:dyDescent="0.2">
      <c r="A1" s="1" t="s">
        <v>151</v>
      </c>
      <c r="B1" s="1"/>
      <c r="C1" s="1"/>
      <c r="D1" s="1"/>
      <c r="E1" s="1"/>
      <c r="F1" s="1"/>
      <c r="G1" s="1"/>
      <c r="H1" s="1"/>
    </row>
    <row r="2" spans="1:8" x14ac:dyDescent="0.2">
      <c r="A2" s="1"/>
      <c r="B2" s="1"/>
      <c r="C2" s="1"/>
      <c r="D2" s="1"/>
      <c r="E2" s="1"/>
      <c r="F2" s="1"/>
      <c r="G2" s="1"/>
      <c r="H2" s="1"/>
    </row>
    <row r="3" spans="1:8" x14ac:dyDescent="0.2">
      <c r="A3" s="1"/>
      <c r="B3" s="1"/>
      <c r="C3" s="28" t="s">
        <v>50</v>
      </c>
      <c r="D3" s="28"/>
      <c r="E3" s="28"/>
      <c r="F3" s="28"/>
      <c r="G3" s="28"/>
      <c r="H3" s="28"/>
    </row>
    <row r="4" spans="1:8" x14ac:dyDescent="0.2">
      <c r="A4" s="1"/>
      <c r="B4" s="2" t="s">
        <v>56</v>
      </c>
      <c r="C4" s="2"/>
      <c r="D4" s="2"/>
      <c r="E4" s="2"/>
      <c r="F4" s="2"/>
      <c r="G4" s="2"/>
      <c r="H4" s="2" t="s">
        <v>65</v>
      </c>
    </row>
    <row r="5" spans="1:8" x14ac:dyDescent="0.2">
      <c r="A5" s="1"/>
      <c r="B5" s="2" t="s">
        <v>57</v>
      </c>
      <c r="C5" s="2" t="s">
        <v>52</v>
      </c>
      <c r="D5" s="2" t="s">
        <v>53</v>
      </c>
      <c r="E5" s="2" t="s">
        <v>53</v>
      </c>
      <c r="F5" s="2" t="s">
        <v>67</v>
      </c>
      <c r="G5" s="2" t="s">
        <v>67</v>
      </c>
      <c r="H5" s="2" t="s">
        <v>66</v>
      </c>
    </row>
    <row r="6" spans="1:8" x14ac:dyDescent="0.2">
      <c r="A6" s="1" t="s">
        <v>92</v>
      </c>
      <c r="B6" s="2" t="s">
        <v>41</v>
      </c>
      <c r="C6" s="2" t="s">
        <v>62</v>
      </c>
      <c r="D6" s="2" t="s">
        <v>0</v>
      </c>
      <c r="E6" s="2" t="s">
        <v>63</v>
      </c>
      <c r="F6" s="2" t="s">
        <v>0</v>
      </c>
      <c r="G6" s="2" t="s">
        <v>63</v>
      </c>
      <c r="H6" s="2" t="s">
        <v>64</v>
      </c>
    </row>
    <row r="7" spans="1:8" x14ac:dyDescent="0.2">
      <c r="A7" s="1" t="s">
        <v>93</v>
      </c>
      <c r="B7" s="3">
        <v>31436</v>
      </c>
      <c r="C7" s="3">
        <v>8447</v>
      </c>
      <c r="D7" s="8">
        <v>3.73</v>
      </c>
      <c r="E7" s="2">
        <v>315</v>
      </c>
      <c r="F7" s="8">
        <v>3.19</v>
      </c>
      <c r="G7" s="2">
        <v>269</v>
      </c>
      <c r="H7" s="2">
        <v>344</v>
      </c>
    </row>
    <row r="8" spans="1:8" x14ac:dyDescent="0.2">
      <c r="A8" s="1" t="s">
        <v>94</v>
      </c>
      <c r="B8" s="3">
        <v>8025</v>
      </c>
      <c r="C8" s="3">
        <v>5844</v>
      </c>
      <c r="D8" s="8">
        <v>4.88</v>
      </c>
      <c r="E8" s="2">
        <v>285</v>
      </c>
      <c r="F8" s="8">
        <v>3.75</v>
      </c>
      <c r="G8" s="2">
        <v>219</v>
      </c>
      <c r="H8" s="2">
        <v>334</v>
      </c>
    </row>
    <row r="9" spans="1:8" x14ac:dyDescent="0.2">
      <c r="A9" s="1" t="s">
        <v>96</v>
      </c>
      <c r="B9" s="3">
        <v>360</v>
      </c>
      <c r="C9" s="3">
        <v>5911</v>
      </c>
      <c r="D9" s="8">
        <v>4.46</v>
      </c>
      <c r="E9" s="2">
        <v>264</v>
      </c>
      <c r="F9" s="8">
        <v>3.47</v>
      </c>
      <c r="G9" s="2">
        <v>205</v>
      </c>
      <c r="H9" s="2">
        <v>339</v>
      </c>
    </row>
    <row r="10" spans="1:8" x14ac:dyDescent="0.2">
      <c r="A10" s="1" t="s">
        <v>97</v>
      </c>
      <c r="B10" s="3">
        <v>345</v>
      </c>
      <c r="C10" s="3">
        <v>5607</v>
      </c>
      <c r="D10" s="8">
        <v>3.98</v>
      </c>
      <c r="E10" s="2">
        <v>223</v>
      </c>
      <c r="F10" s="8">
        <v>3.21</v>
      </c>
      <c r="G10" s="2">
        <v>180</v>
      </c>
      <c r="H10" s="2">
        <v>362</v>
      </c>
    </row>
    <row r="11" spans="1:8" x14ac:dyDescent="0.2">
      <c r="A11" s="1" t="s">
        <v>99</v>
      </c>
      <c r="B11" s="3">
        <v>543</v>
      </c>
      <c r="C11" s="3">
        <v>7253</v>
      </c>
      <c r="D11" s="8">
        <v>3.97</v>
      </c>
      <c r="E11" s="2">
        <v>288</v>
      </c>
      <c r="F11" s="8">
        <v>3.23</v>
      </c>
      <c r="G11" s="2">
        <v>234</v>
      </c>
      <c r="H11" s="2">
        <v>342</v>
      </c>
    </row>
    <row r="12" spans="1:8" x14ac:dyDescent="0.2">
      <c r="A12" s="1" t="s">
        <v>106</v>
      </c>
      <c r="B12" s="3">
        <v>1023</v>
      </c>
      <c r="C12" s="3">
        <v>7126</v>
      </c>
      <c r="D12" s="8">
        <v>4.01</v>
      </c>
      <c r="E12" s="2">
        <v>286</v>
      </c>
      <c r="F12" s="8">
        <v>3.43</v>
      </c>
      <c r="G12" s="2">
        <v>245</v>
      </c>
      <c r="H12" s="2">
        <v>312</v>
      </c>
    </row>
    <row r="13" spans="1:8" x14ac:dyDescent="0.2">
      <c r="A13" s="1" t="s">
        <v>108</v>
      </c>
      <c r="B13" s="3">
        <v>444</v>
      </c>
      <c r="C13" s="3">
        <v>6454</v>
      </c>
      <c r="D13" s="8">
        <v>3.87</v>
      </c>
      <c r="E13" s="2">
        <v>250</v>
      </c>
      <c r="F13" s="8">
        <v>3.46</v>
      </c>
      <c r="G13" s="2">
        <v>223</v>
      </c>
      <c r="H13" s="2">
        <v>353</v>
      </c>
    </row>
    <row r="14" spans="1:8" x14ac:dyDescent="0.2">
      <c r="A14" s="1" t="s">
        <v>54</v>
      </c>
      <c r="B14" s="3">
        <v>42176</v>
      </c>
      <c r="C14" s="3">
        <v>7839</v>
      </c>
      <c r="D14" s="8">
        <v>3.97</v>
      </c>
      <c r="E14" s="2">
        <v>307</v>
      </c>
      <c r="F14" s="8">
        <v>3.31</v>
      </c>
      <c r="G14" s="2">
        <v>257</v>
      </c>
      <c r="H14" s="2">
        <v>342</v>
      </c>
    </row>
  </sheetData>
  <mergeCells count="1">
    <mergeCell ref="C3:H3"/>
  </mergeCells>
  <phoneticPr fontId="0" type="noConversion"/>
  <pageMargins left="0.35433070866141736" right="0.15748031496062992" top="0.59055118110236227" bottom="0.19685039370078741" header="0.51181102362204722" footer="0.51181102362204722"/>
  <pageSetup paperSize="9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3"/>
  <dimension ref="A1:J54"/>
  <sheetViews>
    <sheetView workbookViewId="0"/>
  </sheetViews>
  <sheetFormatPr defaultRowHeight="12.75" x14ac:dyDescent="0.2"/>
  <cols>
    <col min="1" max="1" width="10.7109375" customWidth="1"/>
  </cols>
  <sheetData>
    <row r="1" spans="1:9" x14ac:dyDescent="0.2">
      <c r="A1" s="1" t="s">
        <v>178</v>
      </c>
      <c r="B1" s="2"/>
      <c r="C1" s="2"/>
      <c r="D1" s="2"/>
      <c r="E1" s="2"/>
      <c r="F1" s="2"/>
      <c r="G1" s="2"/>
      <c r="H1" s="2"/>
      <c r="I1" s="2"/>
    </row>
    <row r="2" spans="1:9" x14ac:dyDescent="0.2">
      <c r="A2" s="1"/>
      <c r="B2" s="2"/>
      <c r="C2" s="2"/>
      <c r="D2" s="2"/>
      <c r="E2" s="2"/>
      <c r="F2" s="2"/>
      <c r="G2" s="2"/>
      <c r="H2" s="2"/>
      <c r="I2" s="2"/>
    </row>
    <row r="3" spans="1:9" x14ac:dyDescent="0.2">
      <c r="A3" s="1"/>
      <c r="B3" s="2"/>
      <c r="C3" s="2"/>
      <c r="D3" s="2"/>
      <c r="E3" s="28" t="s">
        <v>50</v>
      </c>
      <c r="F3" s="28"/>
      <c r="G3" s="28"/>
      <c r="H3" s="28"/>
      <c r="I3" s="28"/>
    </row>
    <row r="4" spans="1:9" x14ac:dyDescent="0.2">
      <c r="A4" s="1"/>
      <c r="B4" s="2" t="s">
        <v>54</v>
      </c>
      <c r="C4" s="2" t="s">
        <v>54</v>
      </c>
      <c r="D4" s="2" t="s">
        <v>51</v>
      </c>
      <c r="E4" s="2" t="s">
        <v>52</v>
      </c>
      <c r="F4" s="2" t="s">
        <v>53</v>
      </c>
      <c r="G4" s="2" t="s">
        <v>53</v>
      </c>
      <c r="H4" s="2" t="s">
        <v>67</v>
      </c>
      <c r="I4" s="2" t="s">
        <v>67</v>
      </c>
    </row>
    <row r="5" spans="1:9" x14ac:dyDescent="0.2">
      <c r="A5" s="1" t="s">
        <v>142</v>
      </c>
      <c r="B5" s="2" t="s">
        <v>39</v>
      </c>
      <c r="C5" s="2" t="s">
        <v>41</v>
      </c>
      <c r="D5" s="2" t="s">
        <v>55</v>
      </c>
      <c r="E5" s="2" t="s">
        <v>62</v>
      </c>
      <c r="F5" s="2" t="s">
        <v>0</v>
      </c>
      <c r="G5" s="2" t="s">
        <v>63</v>
      </c>
      <c r="H5" s="2" t="s">
        <v>0</v>
      </c>
      <c r="I5" s="2" t="s">
        <v>63</v>
      </c>
    </row>
    <row r="6" spans="1:9" x14ac:dyDescent="0.2">
      <c r="A6" s="1" t="s">
        <v>18</v>
      </c>
      <c r="B6" s="3">
        <v>2984</v>
      </c>
      <c r="C6" s="3">
        <v>91328</v>
      </c>
      <c r="D6" s="2">
        <v>31</v>
      </c>
      <c r="E6" s="3">
        <v>2295</v>
      </c>
      <c r="F6" s="4">
        <v>4.7</v>
      </c>
      <c r="G6" s="2">
        <v>107</v>
      </c>
      <c r="H6" s="2"/>
      <c r="I6" s="2"/>
    </row>
    <row r="7" spans="1:9" x14ac:dyDescent="0.2">
      <c r="A7" s="1" t="s">
        <v>19</v>
      </c>
      <c r="B7" s="3">
        <v>2324</v>
      </c>
      <c r="C7" s="3">
        <v>80883</v>
      </c>
      <c r="D7" s="3">
        <v>35</v>
      </c>
      <c r="E7" s="3">
        <v>2210</v>
      </c>
      <c r="F7" s="4">
        <v>4.9000000000000004</v>
      </c>
      <c r="G7" s="2">
        <v>108</v>
      </c>
      <c r="H7" s="2"/>
      <c r="I7" s="2"/>
    </row>
    <row r="8" spans="1:9" x14ac:dyDescent="0.2">
      <c r="A8" s="1" t="s">
        <v>20</v>
      </c>
      <c r="B8" s="3">
        <v>1082</v>
      </c>
      <c r="C8" s="3">
        <v>39368</v>
      </c>
      <c r="D8" s="3">
        <v>36</v>
      </c>
      <c r="E8" s="3">
        <v>2154</v>
      </c>
      <c r="F8" s="4">
        <v>4.9000000000000004</v>
      </c>
      <c r="G8" s="2">
        <v>105</v>
      </c>
      <c r="H8" s="2"/>
      <c r="I8" s="2"/>
    </row>
    <row r="9" spans="1:9" x14ac:dyDescent="0.2">
      <c r="A9" s="1" t="s">
        <v>21</v>
      </c>
      <c r="B9" s="3">
        <v>2329</v>
      </c>
      <c r="C9" s="3">
        <v>90015</v>
      </c>
      <c r="D9" s="3">
        <v>39</v>
      </c>
      <c r="E9" s="3">
        <v>2301</v>
      </c>
      <c r="F9" s="4">
        <v>5</v>
      </c>
      <c r="G9" s="2">
        <v>114</v>
      </c>
      <c r="H9" s="2"/>
      <c r="I9" s="2"/>
    </row>
    <row r="10" spans="1:9" x14ac:dyDescent="0.2">
      <c r="A10" s="1" t="s">
        <v>22</v>
      </c>
      <c r="B10" s="3">
        <v>3192</v>
      </c>
      <c r="C10" s="3">
        <v>141387</v>
      </c>
      <c r="D10" s="3">
        <v>44</v>
      </c>
      <c r="E10" s="3">
        <v>2284</v>
      </c>
      <c r="F10" s="4">
        <v>5</v>
      </c>
      <c r="G10" s="2">
        <v>114</v>
      </c>
      <c r="H10" s="2"/>
      <c r="I10" s="2"/>
    </row>
    <row r="11" spans="1:9" x14ac:dyDescent="0.2">
      <c r="A11" s="1" t="s">
        <v>23</v>
      </c>
      <c r="B11" s="3">
        <v>3461</v>
      </c>
      <c r="C11" s="3">
        <v>187306</v>
      </c>
      <c r="D11" s="3">
        <v>54</v>
      </c>
      <c r="E11" s="3">
        <v>2485</v>
      </c>
      <c r="F11" s="4">
        <v>5.0999999999999996</v>
      </c>
      <c r="G11" s="2">
        <v>126</v>
      </c>
      <c r="H11" s="2"/>
      <c r="I11" s="2"/>
    </row>
    <row r="12" spans="1:9" x14ac:dyDescent="0.2">
      <c r="A12" s="1" t="s">
        <v>24</v>
      </c>
      <c r="B12" s="3">
        <v>4003</v>
      </c>
      <c r="C12" s="3">
        <v>248791</v>
      </c>
      <c r="D12" s="3">
        <v>62</v>
      </c>
      <c r="E12" s="3">
        <v>2643</v>
      </c>
      <c r="F12" s="4">
        <v>5</v>
      </c>
      <c r="G12" s="2">
        <v>132</v>
      </c>
      <c r="H12" s="2"/>
      <c r="I12" s="2"/>
    </row>
    <row r="13" spans="1:9" x14ac:dyDescent="0.2">
      <c r="A13" s="1" t="s">
        <v>25</v>
      </c>
      <c r="B13" s="3">
        <v>5041</v>
      </c>
      <c r="C13" s="3">
        <v>368300</v>
      </c>
      <c r="D13" s="3">
        <v>73</v>
      </c>
      <c r="E13" s="3">
        <v>2793</v>
      </c>
      <c r="F13" s="4">
        <v>4.9000000000000004</v>
      </c>
      <c r="G13" s="2">
        <v>137</v>
      </c>
      <c r="H13" s="2"/>
      <c r="I13" s="2"/>
    </row>
    <row r="14" spans="1:9" x14ac:dyDescent="0.2">
      <c r="A14" s="1" t="s">
        <v>26</v>
      </c>
      <c r="B14" s="3">
        <v>4314</v>
      </c>
      <c r="C14" s="3">
        <v>382925</v>
      </c>
      <c r="D14" s="3">
        <v>89</v>
      </c>
      <c r="E14" s="3">
        <v>2942</v>
      </c>
      <c r="F14" s="4">
        <v>4.7</v>
      </c>
      <c r="G14" s="2">
        <v>139</v>
      </c>
      <c r="H14" s="2"/>
      <c r="I14" s="2"/>
    </row>
    <row r="15" spans="1:9" x14ac:dyDescent="0.2">
      <c r="A15" s="1" t="s">
        <v>27</v>
      </c>
      <c r="B15" s="3">
        <v>2456</v>
      </c>
      <c r="C15" s="3">
        <v>256744</v>
      </c>
      <c r="D15" s="3">
        <v>105</v>
      </c>
      <c r="E15" s="3">
        <v>3159</v>
      </c>
      <c r="F15" s="4">
        <v>4.5</v>
      </c>
      <c r="G15" s="2">
        <v>143</v>
      </c>
      <c r="H15" s="2"/>
      <c r="I15" s="2"/>
    </row>
    <row r="16" spans="1:9" x14ac:dyDescent="0.2">
      <c r="A16" s="1" t="s">
        <v>28</v>
      </c>
      <c r="B16" s="3">
        <v>3913</v>
      </c>
      <c r="C16" s="3">
        <v>423120</v>
      </c>
      <c r="D16" s="3">
        <v>108</v>
      </c>
      <c r="E16" s="3">
        <v>3471</v>
      </c>
      <c r="F16" s="4">
        <v>4.5</v>
      </c>
      <c r="G16" s="2">
        <v>155</v>
      </c>
      <c r="H16" s="2"/>
      <c r="I16" s="2"/>
    </row>
    <row r="17" spans="1:10" x14ac:dyDescent="0.2">
      <c r="A17" s="1" t="s">
        <v>29</v>
      </c>
      <c r="B17" s="3">
        <v>4399</v>
      </c>
      <c r="C17" s="3">
        <v>527240</v>
      </c>
      <c r="D17" s="3">
        <v>120</v>
      </c>
      <c r="E17" s="3">
        <v>4047</v>
      </c>
      <c r="F17" s="4">
        <v>4.4000000000000004</v>
      </c>
      <c r="G17" s="2">
        <v>180</v>
      </c>
      <c r="H17" s="4">
        <v>3.3</v>
      </c>
      <c r="I17" s="2">
        <v>134</v>
      </c>
    </row>
    <row r="18" spans="1:10" x14ac:dyDescent="0.2">
      <c r="A18" s="1" t="s">
        <v>30</v>
      </c>
      <c r="B18" s="3">
        <v>4402</v>
      </c>
      <c r="C18" s="3">
        <v>568885</v>
      </c>
      <c r="D18" s="3">
        <v>129</v>
      </c>
      <c r="E18" s="3">
        <v>4245</v>
      </c>
      <c r="F18" s="4">
        <v>4.4000000000000004</v>
      </c>
      <c r="G18" s="2">
        <v>186</v>
      </c>
      <c r="H18" s="4">
        <v>3.4</v>
      </c>
      <c r="I18" s="2">
        <v>142</v>
      </c>
    </row>
    <row r="19" spans="1:10" x14ac:dyDescent="0.2">
      <c r="A19" s="1" t="s">
        <v>31</v>
      </c>
      <c r="B19" s="3">
        <v>4061</v>
      </c>
      <c r="C19" s="3">
        <v>517760</v>
      </c>
      <c r="D19" s="3">
        <v>128</v>
      </c>
      <c r="E19" s="3">
        <v>4477</v>
      </c>
      <c r="F19" s="4">
        <v>4.4000000000000004</v>
      </c>
      <c r="G19" s="2">
        <v>196</v>
      </c>
      <c r="H19" s="4">
        <v>3.4</v>
      </c>
      <c r="I19" s="2">
        <v>150</v>
      </c>
    </row>
    <row r="20" spans="1:10" x14ac:dyDescent="0.2">
      <c r="A20" s="1" t="s">
        <v>32</v>
      </c>
      <c r="B20" s="3">
        <v>4293</v>
      </c>
      <c r="C20" s="3">
        <v>552445</v>
      </c>
      <c r="D20" s="3">
        <v>129</v>
      </c>
      <c r="E20" s="3">
        <v>4708</v>
      </c>
      <c r="F20" s="4">
        <v>4.4000000000000004</v>
      </c>
      <c r="G20" s="2">
        <v>205</v>
      </c>
      <c r="H20" s="4">
        <v>3.4</v>
      </c>
      <c r="I20" s="2">
        <v>158</v>
      </c>
    </row>
    <row r="21" spans="1:10" x14ac:dyDescent="0.2">
      <c r="A21" s="1" t="s">
        <v>33</v>
      </c>
      <c r="B21" s="3">
        <v>4606</v>
      </c>
      <c r="C21" s="3">
        <v>604160</v>
      </c>
      <c r="D21" s="3">
        <v>131</v>
      </c>
      <c r="E21" s="3">
        <v>4962</v>
      </c>
      <c r="F21" s="4">
        <v>4.3</v>
      </c>
      <c r="G21" s="2">
        <v>212</v>
      </c>
      <c r="H21" s="4">
        <v>3.3</v>
      </c>
      <c r="I21" s="2">
        <v>166</v>
      </c>
    </row>
    <row r="22" spans="1:10" x14ac:dyDescent="0.2">
      <c r="A22" s="1" t="s">
        <v>34</v>
      </c>
      <c r="B22" s="3">
        <v>4591</v>
      </c>
      <c r="C22" s="3">
        <v>574674</v>
      </c>
      <c r="D22" s="3">
        <v>125</v>
      </c>
      <c r="E22" s="3">
        <v>4976</v>
      </c>
      <c r="F22" s="4">
        <v>4.2</v>
      </c>
      <c r="G22" s="2">
        <v>210</v>
      </c>
      <c r="H22" s="4">
        <v>3.3</v>
      </c>
      <c r="I22" s="2">
        <v>164</v>
      </c>
    </row>
    <row r="23" spans="1:10" x14ac:dyDescent="0.2">
      <c r="A23" s="1" t="s">
        <v>35</v>
      </c>
      <c r="B23" s="3">
        <v>4685</v>
      </c>
      <c r="C23" s="3">
        <v>606198</v>
      </c>
      <c r="D23" s="3">
        <v>129</v>
      </c>
      <c r="E23" s="3">
        <v>5142</v>
      </c>
      <c r="F23" s="4">
        <v>4.2</v>
      </c>
      <c r="G23" s="2">
        <v>215</v>
      </c>
      <c r="H23" s="4">
        <v>3.3</v>
      </c>
      <c r="I23" s="2">
        <v>169</v>
      </c>
    </row>
    <row r="24" spans="1:10" x14ac:dyDescent="0.2">
      <c r="A24" s="1" t="s">
        <v>36</v>
      </c>
      <c r="B24" s="3">
        <v>4928</v>
      </c>
      <c r="C24" s="3">
        <v>619470</v>
      </c>
      <c r="D24" s="3">
        <v>126</v>
      </c>
      <c r="E24" s="3">
        <v>4984</v>
      </c>
      <c r="F24" s="4">
        <v>4.2</v>
      </c>
      <c r="G24" s="2">
        <v>208</v>
      </c>
      <c r="H24" s="4">
        <v>3.3</v>
      </c>
      <c r="I24" s="2">
        <v>163</v>
      </c>
    </row>
    <row r="25" spans="1:10" x14ac:dyDescent="0.2">
      <c r="A25" s="1" t="s">
        <v>37</v>
      </c>
      <c r="B25" s="3">
        <v>4328</v>
      </c>
      <c r="C25" s="3">
        <v>624428</v>
      </c>
      <c r="D25" s="3">
        <v>144</v>
      </c>
      <c r="E25" s="3">
        <v>5084</v>
      </c>
      <c r="F25" s="4">
        <v>4.0999999999999996</v>
      </c>
      <c r="G25" s="2">
        <v>208</v>
      </c>
      <c r="H25" s="4">
        <v>3.3</v>
      </c>
      <c r="I25" s="2">
        <v>167</v>
      </c>
    </row>
    <row r="26" spans="1:10" x14ac:dyDescent="0.2">
      <c r="A26" s="1" t="s">
        <v>38</v>
      </c>
      <c r="B26" s="3">
        <v>4156</v>
      </c>
      <c r="C26" s="3">
        <v>641106</v>
      </c>
      <c r="D26" s="3">
        <v>154.30000000000001</v>
      </c>
      <c r="E26" s="3">
        <v>5350</v>
      </c>
      <c r="F26" s="4">
        <v>4.0999999999999996</v>
      </c>
      <c r="G26" s="2">
        <v>220</v>
      </c>
      <c r="H26" s="4">
        <v>3.3</v>
      </c>
      <c r="I26" s="2">
        <v>177</v>
      </c>
      <c r="J26" s="2"/>
    </row>
    <row r="27" spans="1:10" x14ac:dyDescent="0.2">
      <c r="A27" s="1" t="s">
        <v>153</v>
      </c>
      <c r="B27" s="3">
        <v>3904</v>
      </c>
      <c r="C27" s="3">
        <v>622281</v>
      </c>
      <c r="D27" s="3">
        <v>159.4</v>
      </c>
      <c r="E27" s="3">
        <v>5570</v>
      </c>
      <c r="F27" s="4">
        <v>4.0999999999999996</v>
      </c>
      <c r="G27" s="2">
        <v>227</v>
      </c>
      <c r="H27" s="4">
        <v>3.3</v>
      </c>
      <c r="I27" s="2">
        <v>184</v>
      </c>
    </row>
    <row r="28" spans="1:10" x14ac:dyDescent="0.2">
      <c r="A28" s="1" t="s">
        <v>154</v>
      </c>
      <c r="B28" s="3">
        <v>4267</v>
      </c>
      <c r="C28" s="3">
        <v>761219</v>
      </c>
      <c r="D28" s="3">
        <v>178.4</v>
      </c>
      <c r="E28" s="3">
        <v>5527</v>
      </c>
      <c r="F28" s="4">
        <v>4</v>
      </c>
      <c r="G28" s="2">
        <v>223</v>
      </c>
      <c r="H28" s="4">
        <v>3.3</v>
      </c>
      <c r="I28" s="2">
        <v>182</v>
      </c>
    </row>
    <row r="29" spans="1:10" x14ac:dyDescent="0.2">
      <c r="A29" s="1" t="s">
        <v>155</v>
      </c>
      <c r="B29" s="3">
        <v>4198</v>
      </c>
      <c r="C29" s="3">
        <v>757029</v>
      </c>
      <c r="D29" s="3">
        <v>180.3</v>
      </c>
      <c r="E29" s="3">
        <v>5969</v>
      </c>
      <c r="F29" s="4">
        <v>4</v>
      </c>
      <c r="G29" s="2">
        <v>240</v>
      </c>
      <c r="H29" s="4">
        <v>3.3</v>
      </c>
      <c r="I29" s="2">
        <v>198</v>
      </c>
    </row>
    <row r="30" spans="1:10" x14ac:dyDescent="0.2">
      <c r="A30" s="1" t="s">
        <v>156</v>
      </c>
      <c r="B30" s="3">
        <v>3831</v>
      </c>
      <c r="C30" s="3">
        <v>738329</v>
      </c>
      <c r="D30" s="3">
        <v>192.7</v>
      </c>
      <c r="E30" s="3">
        <v>5705</v>
      </c>
      <c r="F30" s="4">
        <v>4</v>
      </c>
      <c r="G30" s="2">
        <v>230</v>
      </c>
      <c r="H30" s="4">
        <v>3.3</v>
      </c>
      <c r="I30" s="2">
        <v>187</v>
      </c>
    </row>
    <row r="31" spans="1:10" x14ac:dyDescent="0.2">
      <c r="A31" s="1" t="s">
        <v>157</v>
      </c>
      <c r="B31" s="3">
        <v>3414</v>
      </c>
      <c r="C31" s="3">
        <v>624002</v>
      </c>
      <c r="D31" s="3">
        <v>182.8</v>
      </c>
      <c r="E31" s="3">
        <v>5841</v>
      </c>
      <c r="F31" s="4">
        <v>4</v>
      </c>
      <c r="G31" s="2">
        <v>236</v>
      </c>
      <c r="H31" s="4">
        <v>3.3</v>
      </c>
      <c r="I31" s="2">
        <v>194</v>
      </c>
    </row>
    <row r="32" spans="1:10" x14ac:dyDescent="0.2">
      <c r="A32" s="1" t="s">
        <v>158</v>
      </c>
      <c r="B32" s="3">
        <v>3079</v>
      </c>
      <c r="C32" s="3">
        <v>586566</v>
      </c>
      <c r="D32" s="3">
        <v>190.5</v>
      </c>
      <c r="E32" s="3">
        <v>6083</v>
      </c>
      <c r="F32" s="4">
        <v>4</v>
      </c>
      <c r="G32" s="2">
        <v>245</v>
      </c>
      <c r="H32" s="4">
        <v>3.3</v>
      </c>
      <c r="I32" s="2">
        <v>202</v>
      </c>
    </row>
    <row r="33" spans="1:9" x14ac:dyDescent="0.2">
      <c r="A33" s="1" t="s">
        <v>159</v>
      </c>
      <c r="B33" s="3">
        <v>2933</v>
      </c>
      <c r="C33" s="3">
        <v>572906</v>
      </c>
      <c r="D33" s="3">
        <v>195.3</v>
      </c>
      <c r="E33" s="3">
        <v>6205</v>
      </c>
      <c r="F33" s="4">
        <v>4</v>
      </c>
      <c r="G33" s="2">
        <v>248</v>
      </c>
      <c r="H33" s="4">
        <v>3.3</v>
      </c>
      <c r="I33" s="2">
        <v>206</v>
      </c>
    </row>
    <row r="34" spans="1:9" x14ac:dyDescent="0.2">
      <c r="A34" s="1" t="s">
        <v>160</v>
      </c>
      <c r="B34" s="3">
        <v>2775</v>
      </c>
      <c r="C34" s="3">
        <v>554136</v>
      </c>
      <c r="D34" s="3">
        <v>199.7</v>
      </c>
      <c r="E34" s="3">
        <v>6245</v>
      </c>
      <c r="F34" s="4">
        <v>4</v>
      </c>
      <c r="G34" s="2">
        <v>250</v>
      </c>
      <c r="H34" s="4">
        <v>3.4</v>
      </c>
      <c r="I34" s="2">
        <v>209</v>
      </c>
    </row>
    <row r="35" spans="1:9" x14ac:dyDescent="0.2">
      <c r="A35" s="1" t="s">
        <v>161</v>
      </c>
      <c r="B35" s="3">
        <v>2431</v>
      </c>
      <c r="C35" s="3">
        <v>484030</v>
      </c>
      <c r="D35" s="3">
        <v>199.1</v>
      </c>
      <c r="E35" s="3">
        <v>6423</v>
      </c>
      <c r="F35" s="4">
        <v>4</v>
      </c>
      <c r="G35" s="2">
        <v>259</v>
      </c>
      <c r="H35" s="4">
        <v>3.3</v>
      </c>
      <c r="I35" s="2">
        <v>215</v>
      </c>
    </row>
    <row r="36" spans="1:9" x14ac:dyDescent="0.2">
      <c r="A36" s="1" t="s">
        <v>162</v>
      </c>
      <c r="B36" s="3">
        <v>2313</v>
      </c>
      <c r="C36" s="3">
        <v>478612</v>
      </c>
      <c r="D36" s="3">
        <v>206.9</v>
      </c>
      <c r="E36" s="3">
        <v>6458</v>
      </c>
      <c r="F36" s="4">
        <v>4.0999999999999996</v>
      </c>
      <c r="G36" s="2">
        <v>266</v>
      </c>
      <c r="H36" s="4">
        <v>3.4</v>
      </c>
      <c r="I36" s="2">
        <v>218</v>
      </c>
    </row>
    <row r="37" spans="1:9" x14ac:dyDescent="0.2">
      <c r="A37" s="1" t="s">
        <v>163</v>
      </c>
      <c r="B37" s="3">
        <v>2127</v>
      </c>
      <c r="C37" s="3">
        <v>437811</v>
      </c>
      <c r="D37" s="3">
        <v>205.8</v>
      </c>
      <c r="E37" s="3">
        <v>6443</v>
      </c>
      <c r="F37" s="4">
        <v>4.0999999999999996</v>
      </c>
      <c r="G37" s="2">
        <v>265</v>
      </c>
      <c r="H37" s="4">
        <v>3.4</v>
      </c>
      <c r="I37" s="2">
        <v>217</v>
      </c>
    </row>
    <row r="38" spans="1:9" x14ac:dyDescent="0.2">
      <c r="A38" s="1" t="s">
        <v>164</v>
      </c>
      <c r="B38" s="3">
        <v>2036</v>
      </c>
      <c r="C38" s="3">
        <v>428660</v>
      </c>
      <c r="D38" s="3">
        <v>210.5</v>
      </c>
      <c r="E38" s="3">
        <v>6588</v>
      </c>
      <c r="F38" s="4">
        <v>4.0999999999999996</v>
      </c>
      <c r="G38" s="2">
        <v>268</v>
      </c>
      <c r="H38" s="4">
        <v>3.4</v>
      </c>
      <c r="I38" s="2">
        <v>222</v>
      </c>
    </row>
    <row r="39" spans="1:9" x14ac:dyDescent="0.2">
      <c r="A39" s="1" t="s">
        <v>152</v>
      </c>
      <c r="B39" s="3">
        <v>2050</v>
      </c>
      <c r="C39" s="3">
        <v>453465</v>
      </c>
      <c r="D39" s="3">
        <v>221.2</v>
      </c>
      <c r="E39" s="3">
        <v>6731</v>
      </c>
      <c r="F39" s="4">
        <v>4</v>
      </c>
      <c r="G39" s="2">
        <v>270</v>
      </c>
      <c r="H39" s="4">
        <v>3.4</v>
      </c>
      <c r="I39" s="2">
        <v>226</v>
      </c>
    </row>
    <row r="40" spans="1:9" x14ac:dyDescent="0.2">
      <c r="A40" s="1" t="s">
        <v>168</v>
      </c>
      <c r="B40" s="3">
        <v>1977</v>
      </c>
      <c r="C40" s="3">
        <v>433383</v>
      </c>
      <c r="D40" s="3">
        <v>219.2</v>
      </c>
      <c r="E40" s="3">
        <v>6694</v>
      </c>
      <c r="F40" s="4">
        <v>4</v>
      </c>
      <c r="G40" s="2">
        <v>268</v>
      </c>
      <c r="H40" s="4">
        <v>3.3</v>
      </c>
      <c r="I40" s="2">
        <v>224</v>
      </c>
    </row>
    <row r="41" spans="1:9" x14ac:dyDescent="0.2">
      <c r="A41" s="1" t="s">
        <v>165</v>
      </c>
      <c r="B41" s="3">
        <v>1892</v>
      </c>
      <c r="C41" s="3">
        <v>409743</v>
      </c>
      <c r="D41" s="3">
        <v>216.6</v>
      </c>
      <c r="E41" s="3">
        <v>6709</v>
      </c>
      <c r="F41" s="4">
        <v>4</v>
      </c>
      <c r="G41" s="2">
        <v>270</v>
      </c>
      <c r="H41" s="4">
        <v>3.3</v>
      </c>
      <c r="I41" s="2">
        <v>225</v>
      </c>
    </row>
    <row r="42" spans="1:9" x14ac:dyDescent="0.2">
      <c r="A42" s="1" t="s">
        <v>166</v>
      </c>
      <c r="B42" s="3">
        <v>1854</v>
      </c>
      <c r="C42" s="3">
        <v>419521</v>
      </c>
      <c r="D42" s="3">
        <v>226.3</v>
      </c>
      <c r="E42" s="3">
        <v>6826</v>
      </c>
      <c r="F42" s="4">
        <v>4.0999999999999996</v>
      </c>
      <c r="G42" s="2">
        <v>278</v>
      </c>
      <c r="H42" s="4">
        <v>3.4</v>
      </c>
      <c r="I42" s="2">
        <v>230</v>
      </c>
    </row>
    <row r="43" spans="1:9" x14ac:dyDescent="0.2">
      <c r="A43" s="1" t="s">
        <v>167</v>
      </c>
      <c r="B43" s="3">
        <v>1756</v>
      </c>
      <c r="C43" s="3">
        <v>402150</v>
      </c>
      <c r="D43" s="3">
        <v>229</v>
      </c>
      <c r="E43" s="3">
        <v>6804</v>
      </c>
      <c r="F43" s="4">
        <v>4.0999999999999996</v>
      </c>
      <c r="G43" s="2">
        <v>278</v>
      </c>
      <c r="H43" s="4">
        <v>3.4</v>
      </c>
      <c r="I43" s="2">
        <v>230</v>
      </c>
    </row>
    <row r="44" spans="1:9" x14ac:dyDescent="0.2">
      <c r="A44" s="1" t="s">
        <v>170</v>
      </c>
      <c r="B44" s="3">
        <v>1594</v>
      </c>
      <c r="C44" s="3">
        <v>348435</v>
      </c>
      <c r="D44" s="3">
        <v>218.6</v>
      </c>
      <c r="E44" s="3">
        <v>6588</v>
      </c>
      <c r="F44" s="4">
        <v>4.0999999999999996</v>
      </c>
      <c r="G44" s="2">
        <v>270</v>
      </c>
      <c r="H44" s="4">
        <v>3.4</v>
      </c>
      <c r="I44" s="2">
        <v>221</v>
      </c>
    </row>
    <row r="45" spans="1:9" x14ac:dyDescent="0.2">
      <c r="A45" s="1" t="s">
        <v>171</v>
      </c>
      <c r="B45" s="3">
        <v>1480</v>
      </c>
      <c r="C45" s="3">
        <v>352185</v>
      </c>
      <c r="D45" s="3">
        <v>238</v>
      </c>
      <c r="E45" s="3">
        <v>6657</v>
      </c>
      <c r="F45" s="4">
        <v>4.0999999999999996</v>
      </c>
      <c r="G45" s="2">
        <v>271</v>
      </c>
      <c r="H45" s="4">
        <v>3.4</v>
      </c>
      <c r="I45" s="2">
        <v>226</v>
      </c>
    </row>
    <row r="46" spans="1:9" x14ac:dyDescent="0.2">
      <c r="A46" s="1" t="s">
        <v>169</v>
      </c>
      <c r="B46" s="3">
        <v>1431</v>
      </c>
      <c r="C46" s="3">
        <v>358822</v>
      </c>
      <c r="D46" s="3">
        <v>250.7</v>
      </c>
      <c r="E46" s="3">
        <v>6595</v>
      </c>
      <c r="F46" s="4">
        <v>4.0999999999999996</v>
      </c>
      <c r="G46" s="2">
        <v>268</v>
      </c>
      <c r="H46" s="4">
        <v>3.4</v>
      </c>
      <c r="I46" s="2">
        <v>222</v>
      </c>
    </row>
    <row r="47" spans="1:9" x14ac:dyDescent="0.2">
      <c r="A47" s="1" t="s">
        <v>173</v>
      </c>
      <c r="B47" s="3">
        <v>1326</v>
      </c>
      <c r="C47" s="3">
        <v>337036</v>
      </c>
      <c r="D47" s="3">
        <v>254.2</v>
      </c>
      <c r="E47" s="3">
        <v>6806</v>
      </c>
      <c r="F47" s="2">
        <v>4.0999999999999996</v>
      </c>
      <c r="G47" s="2">
        <v>278</v>
      </c>
      <c r="H47" s="2">
        <v>3.4</v>
      </c>
      <c r="I47" s="2">
        <v>231</v>
      </c>
    </row>
    <row r="48" spans="1:9" x14ac:dyDescent="0.2">
      <c r="A48" s="1"/>
      <c r="B48" s="3"/>
      <c r="C48" s="3"/>
      <c r="D48" s="3"/>
      <c r="E48" s="3"/>
      <c r="F48" s="4"/>
      <c r="G48" s="2"/>
      <c r="H48" s="4"/>
      <c r="I48" s="2"/>
    </row>
    <row r="49" spans="1:9" x14ac:dyDescent="0.2">
      <c r="A49" s="1"/>
      <c r="B49" s="3"/>
      <c r="C49" s="3"/>
      <c r="D49" s="3"/>
      <c r="E49" s="3"/>
      <c r="F49" s="4"/>
      <c r="G49" s="2"/>
      <c r="H49" s="4"/>
      <c r="I49" s="2"/>
    </row>
    <row r="50" spans="1:9" x14ac:dyDescent="0.2">
      <c r="A50" s="1"/>
      <c r="B50" s="3"/>
      <c r="C50" s="3"/>
      <c r="D50" s="3"/>
      <c r="E50" s="3"/>
      <c r="F50" s="4"/>
      <c r="G50" s="2"/>
      <c r="H50" s="4"/>
      <c r="I50" s="2"/>
    </row>
    <row r="51" spans="1:9" x14ac:dyDescent="0.2">
      <c r="A51" s="1"/>
      <c r="B51" s="3"/>
      <c r="C51" s="3"/>
      <c r="D51" s="3"/>
      <c r="E51" s="3"/>
      <c r="F51" s="4"/>
      <c r="G51" s="2"/>
      <c r="H51" s="4"/>
      <c r="I51" s="2"/>
    </row>
    <row r="52" spans="1:9" x14ac:dyDescent="0.2">
      <c r="A52" s="1"/>
      <c r="B52" s="3"/>
      <c r="C52" s="3"/>
      <c r="D52" s="3"/>
      <c r="E52" s="3"/>
      <c r="F52" s="4"/>
      <c r="G52" s="2"/>
      <c r="H52" s="4"/>
      <c r="I52" s="2"/>
    </row>
    <row r="53" spans="1:9" x14ac:dyDescent="0.2">
      <c r="A53" s="1"/>
      <c r="B53" s="3"/>
      <c r="C53" s="3"/>
      <c r="D53" s="3"/>
      <c r="E53" s="3"/>
      <c r="F53" s="4"/>
      <c r="G53" s="2"/>
      <c r="H53" s="4"/>
      <c r="I53" s="2"/>
    </row>
    <row r="54" spans="1:9" x14ac:dyDescent="0.2">
      <c r="A54" s="1"/>
      <c r="B54" s="3"/>
      <c r="C54" s="3"/>
      <c r="D54" s="3"/>
      <c r="E54" s="3"/>
      <c r="F54" s="4"/>
      <c r="G54" s="2"/>
      <c r="H54" s="4"/>
      <c r="I54" s="2"/>
    </row>
  </sheetData>
  <mergeCells count="1">
    <mergeCell ref="E3:I3"/>
  </mergeCells>
  <phoneticPr fontId="0" type="noConversion"/>
  <pageMargins left="0.35433070866141736" right="0.15748031496062992" top="0.59055118110236227" bottom="0.19685039370078741" header="0.51181102362204722" footer="0.51181102362204722"/>
  <pageSetup paperSize="9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>
      <selection activeCell="Y31" sqref="Y31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7"/>
  <sheetViews>
    <sheetView workbookViewId="0"/>
  </sheetViews>
  <sheetFormatPr defaultRowHeight="12.75" x14ac:dyDescent="0.2"/>
  <sheetData>
    <row r="1" spans="1:14" x14ac:dyDescent="0.2">
      <c r="A1" s="1" t="s">
        <v>174</v>
      </c>
      <c r="B1" s="1"/>
      <c r="C1" s="1"/>
      <c r="D1" s="1"/>
      <c r="E1" s="1"/>
    </row>
    <row r="3" spans="1:14" x14ac:dyDescent="0.2">
      <c r="A3" s="1"/>
      <c r="B3" s="29" t="s">
        <v>49</v>
      </c>
      <c r="C3" s="29"/>
      <c r="D3" s="29"/>
      <c r="E3" s="29"/>
      <c r="F3" s="29"/>
      <c r="G3" s="29" t="s">
        <v>50</v>
      </c>
      <c r="H3" s="29"/>
      <c r="I3" s="29"/>
      <c r="J3" s="29"/>
      <c r="K3" s="29"/>
      <c r="L3" s="29"/>
    </row>
    <row r="4" spans="1:14" x14ac:dyDescent="0.2">
      <c r="A4" s="1"/>
      <c r="B4" s="12" t="s">
        <v>56</v>
      </c>
      <c r="C4" s="12" t="s">
        <v>40</v>
      </c>
      <c r="D4" s="12" t="s">
        <v>60</v>
      </c>
      <c r="E4" s="12"/>
      <c r="F4" s="12"/>
      <c r="G4" s="12"/>
      <c r="H4" s="12"/>
      <c r="I4" s="12"/>
      <c r="J4" s="12"/>
      <c r="K4" s="12"/>
      <c r="L4" s="12" t="s">
        <v>65</v>
      </c>
    </row>
    <row r="5" spans="1:14" x14ac:dyDescent="0.2">
      <c r="A5" s="1"/>
      <c r="B5" s="13" t="s">
        <v>57</v>
      </c>
      <c r="C5" s="13" t="s">
        <v>58</v>
      </c>
      <c r="D5" s="13" t="s">
        <v>61</v>
      </c>
      <c r="E5" s="13" t="s">
        <v>54</v>
      </c>
      <c r="F5" s="13" t="s">
        <v>51</v>
      </c>
      <c r="G5" s="13" t="s">
        <v>52</v>
      </c>
      <c r="H5" s="13" t="s">
        <v>53</v>
      </c>
      <c r="I5" s="13" t="s">
        <v>53</v>
      </c>
      <c r="J5" s="13" t="s">
        <v>67</v>
      </c>
      <c r="K5" s="13" t="s">
        <v>67</v>
      </c>
      <c r="L5" s="13" t="s">
        <v>66</v>
      </c>
    </row>
    <row r="6" spans="1:14" x14ac:dyDescent="0.2">
      <c r="A6" s="14" t="s">
        <v>142</v>
      </c>
      <c r="B6" s="13" t="s">
        <v>39</v>
      </c>
      <c r="C6" s="13" t="s">
        <v>59</v>
      </c>
      <c r="D6" s="13" t="s">
        <v>59</v>
      </c>
      <c r="E6" s="13" t="s">
        <v>41</v>
      </c>
      <c r="F6" s="13" t="s">
        <v>55</v>
      </c>
      <c r="G6" s="13" t="s">
        <v>62</v>
      </c>
      <c r="H6" s="13" t="s">
        <v>0</v>
      </c>
      <c r="I6" s="13" t="s">
        <v>63</v>
      </c>
      <c r="J6" s="13" t="s">
        <v>0</v>
      </c>
      <c r="K6" s="13" t="s">
        <v>63</v>
      </c>
      <c r="L6" s="13" t="s">
        <v>64</v>
      </c>
    </row>
    <row r="7" spans="1:14" x14ac:dyDescent="0.2">
      <c r="A7" s="14" t="s">
        <v>153</v>
      </c>
      <c r="B7" s="15">
        <v>6976</v>
      </c>
      <c r="C7" s="15">
        <v>947104</v>
      </c>
      <c r="D7" s="15">
        <v>81129</v>
      </c>
      <c r="E7" s="15">
        <v>1028233</v>
      </c>
      <c r="F7" s="14">
        <v>147.4</v>
      </c>
      <c r="G7" s="15">
        <v>5691</v>
      </c>
      <c r="H7" s="14">
        <v>4</v>
      </c>
      <c r="I7" s="14">
        <v>230</v>
      </c>
      <c r="J7" s="14">
        <v>3.3</v>
      </c>
      <c r="K7" s="14">
        <v>187</v>
      </c>
      <c r="L7" s="14">
        <v>302</v>
      </c>
      <c r="N7">
        <f>SUM(I7+K7)</f>
        <v>417</v>
      </c>
    </row>
    <row r="8" spans="1:14" x14ac:dyDescent="0.2">
      <c r="A8" s="14" t="s">
        <v>154</v>
      </c>
      <c r="B8" s="15">
        <v>7405</v>
      </c>
      <c r="C8" s="15">
        <v>940712</v>
      </c>
      <c r="D8" s="15">
        <v>286248</v>
      </c>
      <c r="E8" s="15">
        <v>1226960</v>
      </c>
      <c r="F8" s="14">
        <v>165.7</v>
      </c>
      <c r="G8" s="15">
        <v>5682</v>
      </c>
      <c r="H8" s="14">
        <v>4</v>
      </c>
      <c r="I8" s="14">
        <v>229</v>
      </c>
      <c r="J8" s="14">
        <v>3.3</v>
      </c>
      <c r="K8" s="14">
        <v>186</v>
      </c>
      <c r="L8" s="14">
        <v>302</v>
      </c>
      <c r="N8">
        <f t="shared" ref="N8:N26" si="0">SUM(I8+K8)</f>
        <v>415</v>
      </c>
    </row>
    <row r="9" spans="1:14" x14ac:dyDescent="0.2">
      <c r="A9" s="14" t="s">
        <v>155</v>
      </c>
      <c r="B9" s="15">
        <v>6930</v>
      </c>
      <c r="C9" s="15">
        <v>888497</v>
      </c>
      <c r="D9" s="15">
        <v>303269</v>
      </c>
      <c r="E9" s="15">
        <v>1191766</v>
      </c>
      <c r="F9" s="14">
        <v>172</v>
      </c>
      <c r="G9" s="15">
        <v>6027</v>
      </c>
      <c r="H9" s="14">
        <v>4</v>
      </c>
      <c r="I9" s="14">
        <v>243</v>
      </c>
      <c r="J9" s="14">
        <v>3.3</v>
      </c>
      <c r="K9" s="14">
        <v>200</v>
      </c>
      <c r="L9" s="14">
        <v>307</v>
      </c>
      <c r="N9">
        <f t="shared" si="0"/>
        <v>443</v>
      </c>
    </row>
    <row r="10" spans="1:14" x14ac:dyDescent="0.2">
      <c r="A10" s="14" t="s">
        <v>156</v>
      </c>
      <c r="B10" s="15">
        <v>6358</v>
      </c>
      <c r="C10" s="15">
        <v>842113</v>
      </c>
      <c r="D10" s="15">
        <v>335786</v>
      </c>
      <c r="E10" s="15">
        <v>1177899</v>
      </c>
      <c r="F10" s="14">
        <v>185.3</v>
      </c>
      <c r="G10" s="15">
        <v>5877</v>
      </c>
      <c r="H10" s="14">
        <v>4</v>
      </c>
      <c r="I10" s="14">
        <v>235</v>
      </c>
      <c r="J10" s="14">
        <v>3.3</v>
      </c>
      <c r="K10" s="14">
        <v>193</v>
      </c>
      <c r="L10" s="14">
        <v>303</v>
      </c>
      <c r="M10" s="16"/>
      <c r="N10">
        <f t="shared" si="0"/>
        <v>428</v>
      </c>
    </row>
    <row r="11" spans="1:14" x14ac:dyDescent="0.2">
      <c r="A11" s="14" t="s">
        <v>157</v>
      </c>
      <c r="B11" s="17">
        <v>5704</v>
      </c>
      <c r="C11" s="17">
        <v>722074</v>
      </c>
      <c r="D11" s="17">
        <v>298727</v>
      </c>
      <c r="E11" s="17">
        <v>1020801</v>
      </c>
      <c r="F11" s="18">
        <v>179</v>
      </c>
      <c r="G11" s="17">
        <v>6048</v>
      </c>
      <c r="H11" s="19">
        <v>4</v>
      </c>
      <c r="I11" s="18">
        <v>242</v>
      </c>
      <c r="J11" s="18">
        <v>3.3</v>
      </c>
      <c r="K11" s="18">
        <v>201</v>
      </c>
      <c r="L11" s="18">
        <v>310</v>
      </c>
      <c r="N11">
        <f t="shared" si="0"/>
        <v>443</v>
      </c>
    </row>
    <row r="12" spans="1:14" x14ac:dyDescent="0.2">
      <c r="A12" s="14" t="s">
        <v>158</v>
      </c>
      <c r="B12" s="17">
        <v>5080</v>
      </c>
      <c r="C12" s="17">
        <v>725374</v>
      </c>
      <c r="D12" s="17">
        <v>224352</v>
      </c>
      <c r="E12" s="17">
        <v>949726</v>
      </c>
      <c r="F12" s="18">
        <v>187</v>
      </c>
      <c r="G12" s="17">
        <v>6257</v>
      </c>
      <c r="H12" s="19">
        <v>4</v>
      </c>
      <c r="I12" s="18">
        <v>251</v>
      </c>
      <c r="J12" s="18">
        <v>3.3</v>
      </c>
      <c r="K12" s="18">
        <v>207</v>
      </c>
      <c r="L12" s="18">
        <v>314</v>
      </c>
      <c r="N12">
        <f t="shared" si="0"/>
        <v>458</v>
      </c>
    </row>
    <row r="13" spans="1:14" x14ac:dyDescent="0.2">
      <c r="A13" s="14" t="s">
        <v>159</v>
      </c>
      <c r="B13" s="17">
        <v>4746</v>
      </c>
      <c r="C13" s="17">
        <v>701852</v>
      </c>
      <c r="D13" s="17">
        <v>208536</v>
      </c>
      <c r="E13" s="17">
        <v>910388</v>
      </c>
      <c r="F13" s="18">
        <v>191.8</v>
      </c>
      <c r="G13" s="17">
        <v>6402</v>
      </c>
      <c r="H13" s="19">
        <v>4</v>
      </c>
      <c r="I13" s="18">
        <v>255</v>
      </c>
      <c r="J13" s="18">
        <v>3.3</v>
      </c>
      <c r="K13" s="18">
        <v>212</v>
      </c>
      <c r="L13" s="18">
        <v>316</v>
      </c>
      <c r="N13">
        <f t="shared" si="0"/>
        <v>467</v>
      </c>
    </row>
    <row r="14" spans="1:14" x14ac:dyDescent="0.2">
      <c r="A14" s="14" t="s">
        <v>160</v>
      </c>
      <c r="B14" s="17">
        <v>4462</v>
      </c>
      <c r="C14" s="17">
        <v>655212</v>
      </c>
      <c r="D14" s="17">
        <v>222592</v>
      </c>
      <c r="E14" s="17">
        <v>877804</v>
      </c>
      <c r="F14" s="18">
        <v>196.7</v>
      </c>
      <c r="G14" s="17">
        <v>6452</v>
      </c>
      <c r="H14" s="19">
        <v>4</v>
      </c>
      <c r="I14" s="18">
        <v>257</v>
      </c>
      <c r="J14" s="18">
        <v>3.3</v>
      </c>
      <c r="K14" s="18">
        <v>216</v>
      </c>
      <c r="L14" s="18">
        <v>312</v>
      </c>
      <c r="N14">
        <f t="shared" si="0"/>
        <v>473</v>
      </c>
    </row>
    <row r="15" spans="1:14" x14ac:dyDescent="0.2">
      <c r="A15" s="14" t="s">
        <v>161</v>
      </c>
      <c r="B15" s="17">
        <v>3966</v>
      </c>
      <c r="C15" s="17">
        <v>578263</v>
      </c>
      <c r="D15" s="17">
        <v>207199</v>
      </c>
      <c r="E15" s="17">
        <v>785462</v>
      </c>
      <c r="F15" s="18">
        <v>198</v>
      </c>
      <c r="G15" s="17">
        <v>6596</v>
      </c>
      <c r="H15" s="19">
        <v>4</v>
      </c>
      <c r="I15" s="18">
        <v>264</v>
      </c>
      <c r="J15" s="18">
        <v>3.3</v>
      </c>
      <c r="K15" s="18">
        <v>220</v>
      </c>
      <c r="L15" s="18">
        <v>321</v>
      </c>
      <c r="N15">
        <f t="shared" si="0"/>
        <v>484</v>
      </c>
    </row>
    <row r="16" spans="1:14" x14ac:dyDescent="0.2">
      <c r="A16" s="14" t="s">
        <v>162</v>
      </c>
      <c r="B16" s="17">
        <v>3779</v>
      </c>
      <c r="C16" s="17">
        <v>566029</v>
      </c>
      <c r="D16" s="17">
        <v>206694</v>
      </c>
      <c r="E16" s="17">
        <v>772723</v>
      </c>
      <c r="F16" s="18">
        <v>204.5</v>
      </c>
      <c r="G16" s="17">
        <v>6645</v>
      </c>
      <c r="H16" s="19">
        <v>4.0999999999999996</v>
      </c>
      <c r="I16" s="18">
        <v>270</v>
      </c>
      <c r="J16" s="18">
        <v>3.4</v>
      </c>
      <c r="K16" s="18">
        <v>223</v>
      </c>
      <c r="L16" s="18">
        <v>318</v>
      </c>
      <c r="N16">
        <f t="shared" si="0"/>
        <v>493</v>
      </c>
    </row>
    <row r="17" spans="1:14" x14ac:dyDescent="0.2">
      <c r="A17" s="20" t="s">
        <v>163</v>
      </c>
      <c r="B17" s="21">
        <v>3503</v>
      </c>
      <c r="C17" s="21">
        <v>522869</v>
      </c>
      <c r="D17" s="21">
        <v>201400</v>
      </c>
      <c r="E17" s="21">
        <v>724269</v>
      </c>
      <c r="F17" s="20">
        <v>206.8</v>
      </c>
      <c r="G17" s="21">
        <v>6680</v>
      </c>
      <c r="H17" s="22">
        <v>4</v>
      </c>
      <c r="I17" s="20">
        <v>270</v>
      </c>
      <c r="J17" s="20">
        <v>3.3</v>
      </c>
      <c r="K17" s="20">
        <v>223</v>
      </c>
      <c r="L17" s="20">
        <v>323</v>
      </c>
      <c r="N17">
        <f t="shared" si="0"/>
        <v>493</v>
      </c>
    </row>
    <row r="18" spans="1:14" x14ac:dyDescent="0.2">
      <c r="A18" s="20" t="s">
        <v>164</v>
      </c>
      <c r="B18" s="17">
        <v>3359</v>
      </c>
      <c r="C18" s="17">
        <v>518675</v>
      </c>
      <c r="D18" s="17">
        <v>186915</v>
      </c>
      <c r="E18" s="17">
        <v>705590</v>
      </c>
      <c r="F18" s="18">
        <v>210.1</v>
      </c>
      <c r="G18" s="17">
        <v>6813</v>
      </c>
      <c r="H18" s="19">
        <v>4</v>
      </c>
      <c r="I18" s="18">
        <v>273</v>
      </c>
      <c r="J18" s="18">
        <v>3.3</v>
      </c>
      <c r="K18" s="18">
        <v>228</v>
      </c>
      <c r="L18" s="18">
        <v>323</v>
      </c>
      <c r="N18">
        <f t="shared" si="0"/>
        <v>501</v>
      </c>
    </row>
    <row r="19" spans="1:14" x14ac:dyDescent="0.2">
      <c r="A19" s="20" t="s">
        <v>152</v>
      </c>
      <c r="B19" s="17">
        <v>3301</v>
      </c>
      <c r="C19" s="17">
        <v>525908</v>
      </c>
      <c r="D19" s="17">
        <v>205174</v>
      </c>
      <c r="E19" s="17">
        <v>731082</v>
      </c>
      <c r="F19" s="18">
        <v>221.5</v>
      </c>
      <c r="G19" s="17">
        <v>6930</v>
      </c>
      <c r="H19" s="19">
        <v>4</v>
      </c>
      <c r="I19" s="18">
        <v>274</v>
      </c>
      <c r="J19" s="18">
        <v>3.3</v>
      </c>
      <c r="K19" s="18">
        <v>231</v>
      </c>
      <c r="L19" s="18">
        <v>324</v>
      </c>
      <c r="N19">
        <f t="shared" si="0"/>
        <v>505</v>
      </c>
    </row>
    <row r="20" spans="1:14" x14ac:dyDescent="0.2">
      <c r="A20" s="14" t="s">
        <v>168</v>
      </c>
      <c r="B20" s="17">
        <v>3173</v>
      </c>
      <c r="C20" s="17">
        <v>511923</v>
      </c>
      <c r="D20" s="17">
        <v>195896</v>
      </c>
      <c r="E20" s="17">
        <v>707819</v>
      </c>
      <c r="F20" s="18">
        <v>223.1</v>
      </c>
      <c r="G20" s="17">
        <v>6881</v>
      </c>
      <c r="H20" s="19">
        <v>4</v>
      </c>
      <c r="I20" s="18">
        <v>272</v>
      </c>
      <c r="J20" s="18">
        <v>3.3</v>
      </c>
      <c r="K20" s="18">
        <v>229</v>
      </c>
      <c r="L20" s="18">
        <v>322</v>
      </c>
      <c r="M20" s="16"/>
      <c r="N20">
        <f t="shared" si="0"/>
        <v>501</v>
      </c>
    </row>
    <row r="21" spans="1:14" x14ac:dyDescent="0.2">
      <c r="A21" s="14" t="s">
        <v>165</v>
      </c>
      <c r="B21" s="17">
        <v>3023</v>
      </c>
      <c r="C21" s="17">
        <v>492461</v>
      </c>
      <c r="D21" s="17">
        <v>180638</v>
      </c>
      <c r="E21" s="17">
        <v>673099</v>
      </c>
      <c r="F21" s="18">
        <v>222.7</v>
      </c>
      <c r="G21" s="17">
        <v>6890</v>
      </c>
      <c r="H21" s="19">
        <v>4</v>
      </c>
      <c r="I21" s="18">
        <v>273</v>
      </c>
      <c r="J21" s="18">
        <v>3.3</v>
      </c>
      <c r="K21" s="18">
        <v>228</v>
      </c>
      <c r="L21" s="18">
        <v>327</v>
      </c>
      <c r="M21" s="16"/>
      <c r="N21">
        <f t="shared" si="0"/>
        <v>501</v>
      </c>
    </row>
    <row r="22" spans="1:14" x14ac:dyDescent="0.2">
      <c r="A22" s="14" t="s">
        <v>166</v>
      </c>
      <c r="B22" s="17">
        <v>2880</v>
      </c>
      <c r="C22" s="17">
        <v>493582</v>
      </c>
      <c r="D22" s="17">
        <v>186955</v>
      </c>
      <c r="E22" s="17">
        <v>680537</v>
      </c>
      <c r="F22" s="18">
        <v>236.3</v>
      </c>
      <c r="G22" s="17">
        <v>6979</v>
      </c>
      <c r="H22" s="19">
        <v>4</v>
      </c>
      <c r="I22" s="18">
        <v>278</v>
      </c>
      <c r="J22" s="18">
        <v>3.3</v>
      </c>
      <c r="K22" s="18">
        <v>232</v>
      </c>
      <c r="L22" s="18">
        <v>324</v>
      </c>
      <c r="M22" s="16"/>
      <c r="N22">
        <f t="shared" si="0"/>
        <v>510</v>
      </c>
    </row>
    <row r="23" spans="1:14" x14ac:dyDescent="0.2">
      <c r="A23" s="14" t="s">
        <v>167</v>
      </c>
      <c r="B23" s="17">
        <v>2764</v>
      </c>
      <c r="C23" s="17">
        <v>472223</v>
      </c>
      <c r="D23" s="17">
        <v>194462</v>
      </c>
      <c r="E23" s="17">
        <v>666685</v>
      </c>
      <c r="F23" s="18">
        <v>241.2</v>
      </c>
      <c r="G23" s="17">
        <v>6983</v>
      </c>
      <c r="H23" s="19">
        <v>4</v>
      </c>
      <c r="I23" s="18">
        <v>279</v>
      </c>
      <c r="J23" s="18">
        <v>3.3</v>
      </c>
      <c r="K23" s="18">
        <v>233</v>
      </c>
      <c r="L23" s="18">
        <v>320</v>
      </c>
      <c r="N23">
        <f t="shared" si="0"/>
        <v>512</v>
      </c>
    </row>
    <row r="24" spans="1:14" x14ac:dyDescent="0.2">
      <c r="A24" s="14" t="s">
        <v>170</v>
      </c>
      <c r="B24" s="17">
        <v>2532</v>
      </c>
      <c r="C24" s="17">
        <v>391908</v>
      </c>
      <c r="D24" s="17">
        <v>206182</v>
      </c>
      <c r="E24" s="17">
        <v>598090</v>
      </c>
      <c r="F24" s="18">
        <v>236.2</v>
      </c>
      <c r="G24" s="17">
        <v>6861</v>
      </c>
      <c r="H24" s="19">
        <v>4</v>
      </c>
      <c r="I24" s="18">
        <v>274</v>
      </c>
      <c r="J24" s="18">
        <v>3.3</v>
      </c>
      <c r="K24" s="18">
        <v>227</v>
      </c>
      <c r="L24" s="18">
        <v>324</v>
      </c>
      <c r="N24">
        <f t="shared" si="0"/>
        <v>501</v>
      </c>
    </row>
    <row r="25" spans="1:14" x14ac:dyDescent="0.2">
      <c r="A25" s="14" t="s">
        <v>171</v>
      </c>
      <c r="B25" s="17">
        <v>2351</v>
      </c>
      <c r="C25" s="17">
        <v>404116</v>
      </c>
      <c r="D25" s="17">
        <v>185378</v>
      </c>
      <c r="E25" s="17">
        <v>589494</v>
      </c>
      <c r="F25" s="18">
        <v>250.7</v>
      </c>
      <c r="G25" s="17">
        <v>6912</v>
      </c>
      <c r="H25" s="19">
        <v>4</v>
      </c>
      <c r="I25" s="18">
        <v>276</v>
      </c>
      <c r="J25" s="18">
        <v>3.3</v>
      </c>
      <c r="K25" s="18">
        <v>231</v>
      </c>
      <c r="L25" s="18">
        <v>321</v>
      </c>
      <c r="N25">
        <f t="shared" si="0"/>
        <v>507</v>
      </c>
    </row>
    <row r="26" spans="1:14" x14ac:dyDescent="0.2">
      <c r="A26" s="14" t="s">
        <v>169</v>
      </c>
      <c r="B26" s="17">
        <v>2248</v>
      </c>
      <c r="C26" s="17">
        <v>392750</v>
      </c>
      <c r="D26" s="17">
        <v>204607</v>
      </c>
      <c r="E26" s="17">
        <v>597357</v>
      </c>
      <c r="F26" s="18">
        <v>265.7</v>
      </c>
      <c r="G26" s="17">
        <v>6870</v>
      </c>
      <c r="H26" s="19">
        <v>4</v>
      </c>
      <c r="I26" s="18">
        <v>275</v>
      </c>
      <c r="J26" s="18">
        <v>3.3</v>
      </c>
      <c r="K26" s="18">
        <v>229</v>
      </c>
      <c r="L26" s="18">
        <v>320</v>
      </c>
      <c r="N26">
        <f t="shared" si="0"/>
        <v>504</v>
      </c>
    </row>
    <row r="27" spans="1:14" x14ac:dyDescent="0.2">
      <c r="A27" s="14" t="s">
        <v>173</v>
      </c>
      <c r="B27" s="17">
        <v>2056</v>
      </c>
      <c r="C27" s="17">
        <v>354915</v>
      </c>
      <c r="D27" s="17">
        <v>185076</v>
      </c>
      <c r="E27" s="17">
        <v>539991</v>
      </c>
      <c r="F27" s="18">
        <v>262.60000000000002</v>
      </c>
      <c r="G27" s="17">
        <v>7041</v>
      </c>
      <c r="H27" s="19">
        <v>4</v>
      </c>
      <c r="I27" s="18">
        <v>282</v>
      </c>
      <c r="J27" s="18">
        <v>3.3</v>
      </c>
      <c r="K27" s="18">
        <v>236</v>
      </c>
      <c r="L27" s="18">
        <v>324</v>
      </c>
      <c r="N27">
        <f t="shared" ref="N27" si="1">SUM(I27+K27)</f>
        <v>518</v>
      </c>
    </row>
  </sheetData>
  <mergeCells count="2">
    <mergeCell ref="B3:F3"/>
    <mergeCell ref="G3:L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L12"/>
  <sheetViews>
    <sheetView workbookViewId="0"/>
  </sheetViews>
  <sheetFormatPr defaultRowHeight="12.75" x14ac:dyDescent="0.2"/>
  <cols>
    <col min="1" max="1" width="16.5703125" customWidth="1"/>
    <col min="2" max="12" width="7.7109375" customWidth="1"/>
  </cols>
  <sheetData>
    <row r="1" spans="1:12" x14ac:dyDescent="0.2">
      <c r="A1" s="1" t="s">
        <v>144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">
      <c r="A2" s="1"/>
      <c r="B2" s="2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2">
      <c r="A3" s="1"/>
      <c r="B3" s="2" t="s">
        <v>54</v>
      </c>
      <c r="C3" s="28" t="s">
        <v>149</v>
      </c>
      <c r="D3" s="28"/>
      <c r="E3" s="28"/>
      <c r="F3" s="28"/>
      <c r="G3" s="28"/>
      <c r="H3" s="28"/>
      <c r="I3" s="28"/>
      <c r="J3" s="28"/>
      <c r="K3" s="28"/>
      <c r="L3" s="28"/>
    </row>
    <row r="4" spans="1:12" x14ac:dyDescent="0.2">
      <c r="A4" s="1" t="s">
        <v>147</v>
      </c>
      <c r="B4" s="2" t="s">
        <v>39</v>
      </c>
      <c r="C4" s="2" t="s">
        <v>72</v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3" t="s">
        <v>69</v>
      </c>
      <c r="J4" s="3" t="s">
        <v>70</v>
      </c>
      <c r="K4" s="3" t="s">
        <v>71</v>
      </c>
      <c r="L4" s="3" t="s">
        <v>73</v>
      </c>
    </row>
    <row r="5" spans="1:12" x14ac:dyDescent="0.2">
      <c r="A5" s="1" t="s">
        <v>42</v>
      </c>
      <c r="B5" s="3">
        <v>1326</v>
      </c>
      <c r="C5" s="3">
        <v>18</v>
      </c>
      <c r="D5" s="3">
        <v>22</v>
      </c>
      <c r="E5" s="3">
        <v>42</v>
      </c>
      <c r="F5" s="3">
        <v>73</v>
      </c>
      <c r="G5" s="3">
        <v>96</v>
      </c>
      <c r="H5" s="3">
        <v>156</v>
      </c>
      <c r="I5" s="3">
        <v>203</v>
      </c>
      <c r="J5" s="3">
        <v>199</v>
      </c>
      <c r="K5" s="3">
        <v>148</v>
      </c>
      <c r="L5" s="3">
        <v>119</v>
      </c>
    </row>
    <row r="6" spans="1:12" x14ac:dyDescent="0.2">
      <c r="A6" s="1" t="s">
        <v>43</v>
      </c>
      <c r="B6" s="3">
        <v>266</v>
      </c>
      <c r="C6" s="3">
        <v>2</v>
      </c>
      <c r="D6" s="3">
        <v>10</v>
      </c>
      <c r="E6" s="3">
        <v>9</v>
      </c>
      <c r="F6" s="3">
        <v>10</v>
      </c>
      <c r="G6" s="3">
        <v>22</v>
      </c>
      <c r="H6" s="3">
        <v>30</v>
      </c>
      <c r="I6" s="3">
        <v>49</v>
      </c>
      <c r="J6" s="3">
        <v>39</v>
      </c>
      <c r="K6" s="3">
        <v>24</v>
      </c>
      <c r="L6" s="3">
        <v>32</v>
      </c>
    </row>
    <row r="7" spans="1:12" x14ac:dyDescent="0.2">
      <c r="A7" s="1" t="s">
        <v>44</v>
      </c>
      <c r="B7" s="3">
        <v>142</v>
      </c>
      <c r="C7" s="3">
        <v>11</v>
      </c>
      <c r="D7" s="3">
        <v>5</v>
      </c>
      <c r="E7" s="3">
        <v>13</v>
      </c>
      <c r="F7" s="3">
        <v>15</v>
      </c>
      <c r="G7" s="3">
        <v>18</v>
      </c>
      <c r="H7" s="3">
        <v>11</v>
      </c>
      <c r="I7" s="3">
        <v>13</v>
      </c>
      <c r="J7" s="3">
        <v>5</v>
      </c>
      <c r="K7" s="3">
        <v>3</v>
      </c>
      <c r="L7" s="3">
        <v>5</v>
      </c>
    </row>
    <row r="8" spans="1:12" x14ac:dyDescent="0.2">
      <c r="A8" s="1" t="s">
        <v>45</v>
      </c>
      <c r="B8" s="3">
        <v>150</v>
      </c>
      <c r="C8" s="3">
        <v>0</v>
      </c>
      <c r="D8" s="3">
        <v>1</v>
      </c>
      <c r="E8" s="3">
        <v>2</v>
      </c>
      <c r="F8" s="3">
        <v>5</v>
      </c>
      <c r="G8" s="3">
        <v>13</v>
      </c>
      <c r="H8" s="3">
        <v>21</v>
      </c>
      <c r="I8" s="3">
        <v>31</v>
      </c>
      <c r="J8" s="3">
        <v>16</v>
      </c>
      <c r="K8" s="3">
        <v>15</v>
      </c>
      <c r="L8" s="3">
        <v>30</v>
      </c>
    </row>
    <row r="9" spans="1:12" x14ac:dyDescent="0.2">
      <c r="A9" s="1" t="s">
        <v>46</v>
      </c>
      <c r="B9" s="3">
        <v>94</v>
      </c>
      <c r="C9" s="3">
        <v>3</v>
      </c>
      <c r="D9" s="3">
        <v>2</v>
      </c>
      <c r="E9" s="3">
        <v>5</v>
      </c>
      <c r="F9" s="3">
        <v>6</v>
      </c>
      <c r="G9" s="3">
        <v>7</v>
      </c>
      <c r="H9" s="3">
        <v>12</v>
      </c>
      <c r="I9" s="3">
        <v>13</v>
      </c>
      <c r="J9" s="3">
        <v>21</v>
      </c>
      <c r="K9" s="3">
        <v>11</v>
      </c>
      <c r="L9" s="3">
        <v>6</v>
      </c>
    </row>
    <row r="10" spans="1:12" x14ac:dyDescent="0.2">
      <c r="A10" s="1" t="s">
        <v>47</v>
      </c>
      <c r="B10" s="3">
        <v>78</v>
      </c>
      <c r="C10" s="3">
        <v>0</v>
      </c>
      <c r="D10" s="3">
        <v>1</v>
      </c>
      <c r="E10" s="3">
        <v>2</v>
      </c>
      <c r="F10" s="3">
        <v>2</v>
      </c>
      <c r="G10" s="3">
        <v>4</v>
      </c>
      <c r="H10" s="3">
        <v>12</v>
      </c>
      <c r="I10" s="3">
        <v>12</v>
      </c>
      <c r="J10" s="3">
        <v>17</v>
      </c>
      <c r="K10" s="3">
        <v>9</v>
      </c>
      <c r="L10" s="3">
        <v>18</v>
      </c>
    </row>
    <row r="11" spans="1:12" x14ac:dyDescent="0.2">
      <c r="A11" s="1" t="s">
        <v>48</v>
      </c>
      <c r="B11" s="3">
        <v>2056</v>
      </c>
      <c r="C11" s="3">
        <v>34</v>
      </c>
      <c r="D11" s="3">
        <v>41</v>
      </c>
      <c r="E11" s="3">
        <v>73</v>
      </c>
      <c r="F11" s="3">
        <v>111</v>
      </c>
      <c r="G11" s="3">
        <v>160</v>
      </c>
      <c r="H11" s="3">
        <v>242</v>
      </c>
      <c r="I11" s="3">
        <v>321</v>
      </c>
      <c r="J11" s="3">
        <v>297</v>
      </c>
      <c r="K11" s="3">
        <v>210</v>
      </c>
      <c r="L11" s="3">
        <v>210</v>
      </c>
    </row>
    <row r="12" spans="1:12" x14ac:dyDescent="0.2">
      <c r="A12" s="1"/>
      <c r="B12" s="3"/>
    </row>
  </sheetData>
  <mergeCells count="1">
    <mergeCell ref="C3:L3"/>
  </mergeCells>
  <phoneticPr fontId="0" type="noConversion"/>
  <pageMargins left="0.35433070866141736" right="0.15748031496062992" top="0.59055118110236227" bottom="0.19685039370078741" header="0.51181102362204722" footer="0.51181102362204722"/>
  <pageSetup paperSize="9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L12"/>
  <sheetViews>
    <sheetView workbookViewId="0"/>
  </sheetViews>
  <sheetFormatPr defaultRowHeight="12.75" x14ac:dyDescent="0.2"/>
  <cols>
    <col min="1" max="1" width="16.5703125" customWidth="1"/>
    <col min="2" max="12" width="7.7109375" customWidth="1"/>
  </cols>
  <sheetData>
    <row r="1" spans="1:12" x14ac:dyDescent="0.2">
      <c r="A1" s="1" t="s">
        <v>145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2">
      <c r="A3" s="1"/>
      <c r="B3" s="2" t="s">
        <v>54</v>
      </c>
      <c r="C3" s="28" t="s">
        <v>148</v>
      </c>
      <c r="D3" s="28"/>
      <c r="E3" s="28"/>
      <c r="F3" s="28"/>
      <c r="G3" s="28"/>
      <c r="H3" s="28"/>
      <c r="I3" s="28"/>
      <c r="J3" s="28"/>
      <c r="K3" s="28"/>
      <c r="L3" s="28"/>
    </row>
    <row r="4" spans="1:12" x14ac:dyDescent="0.2">
      <c r="A4" s="1" t="s">
        <v>147</v>
      </c>
      <c r="B4" s="2" t="s">
        <v>39</v>
      </c>
      <c r="C4" s="2" t="s">
        <v>75</v>
      </c>
      <c r="D4" s="3" t="s">
        <v>1</v>
      </c>
      <c r="E4" s="3" t="s">
        <v>2</v>
      </c>
      <c r="F4" s="3" t="s">
        <v>3</v>
      </c>
      <c r="G4" s="3" t="s">
        <v>4</v>
      </c>
      <c r="H4" s="3" t="s">
        <v>5</v>
      </c>
      <c r="I4" s="3" t="s">
        <v>6</v>
      </c>
      <c r="J4" s="3" t="s">
        <v>69</v>
      </c>
      <c r="K4" s="3" t="s">
        <v>70</v>
      </c>
      <c r="L4" s="3" t="s">
        <v>74</v>
      </c>
    </row>
    <row r="5" spans="1:12" x14ac:dyDescent="0.2">
      <c r="A5" s="1" t="s">
        <v>42</v>
      </c>
      <c r="B5" s="3">
        <v>1326</v>
      </c>
      <c r="C5" s="3">
        <v>18</v>
      </c>
      <c r="D5" s="3">
        <v>32</v>
      </c>
      <c r="E5" s="3">
        <v>66</v>
      </c>
      <c r="F5" s="3">
        <v>101</v>
      </c>
      <c r="G5" s="3">
        <v>152</v>
      </c>
      <c r="H5" s="3">
        <v>234</v>
      </c>
      <c r="I5" s="3">
        <v>205</v>
      </c>
      <c r="J5" s="3">
        <v>157</v>
      </c>
      <c r="K5" s="3">
        <v>72</v>
      </c>
      <c r="L5" s="3">
        <v>39</v>
      </c>
    </row>
    <row r="6" spans="1:12" x14ac:dyDescent="0.2">
      <c r="A6" s="1" t="s">
        <v>43</v>
      </c>
      <c r="B6" s="3">
        <v>266</v>
      </c>
      <c r="C6" s="3">
        <v>2</v>
      </c>
      <c r="D6" s="3">
        <v>12</v>
      </c>
      <c r="E6" s="3">
        <v>11</v>
      </c>
      <c r="F6" s="3">
        <v>18</v>
      </c>
      <c r="G6" s="3">
        <v>36</v>
      </c>
      <c r="H6" s="3">
        <v>53</v>
      </c>
      <c r="I6" s="3">
        <v>39</v>
      </c>
      <c r="J6" s="3">
        <v>34</v>
      </c>
      <c r="K6" s="3">
        <v>13</v>
      </c>
      <c r="L6" s="3">
        <v>9</v>
      </c>
    </row>
    <row r="7" spans="1:12" x14ac:dyDescent="0.2">
      <c r="A7" s="1" t="s">
        <v>44</v>
      </c>
      <c r="B7" s="3">
        <v>142</v>
      </c>
      <c r="C7" s="3">
        <v>10</v>
      </c>
      <c r="D7" s="3">
        <v>9</v>
      </c>
      <c r="E7" s="3">
        <v>14</v>
      </c>
      <c r="F7" s="3">
        <v>15</v>
      </c>
      <c r="G7" s="3">
        <v>26</v>
      </c>
      <c r="H7" s="3">
        <v>9</v>
      </c>
      <c r="I7" s="3">
        <v>10</v>
      </c>
      <c r="J7" s="3">
        <v>3</v>
      </c>
      <c r="K7" s="3">
        <v>2</v>
      </c>
      <c r="L7" s="3">
        <v>1</v>
      </c>
    </row>
    <row r="8" spans="1:12" x14ac:dyDescent="0.2">
      <c r="A8" s="1" t="s">
        <v>45</v>
      </c>
      <c r="B8" s="3">
        <v>150</v>
      </c>
      <c r="C8" s="3">
        <v>0</v>
      </c>
      <c r="D8" s="3">
        <v>1</v>
      </c>
      <c r="E8" s="3">
        <v>3</v>
      </c>
      <c r="F8" s="3">
        <v>9</v>
      </c>
      <c r="G8" s="3">
        <v>21</v>
      </c>
      <c r="H8" s="3">
        <v>30</v>
      </c>
      <c r="I8" s="3">
        <v>22</v>
      </c>
      <c r="J8" s="3">
        <v>21</v>
      </c>
      <c r="K8" s="3">
        <v>17</v>
      </c>
      <c r="L8" s="3">
        <v>10</v>
      </c>
    </row>
    <row r="9" spans="1:12" x14ac:dyDescent="0.2">
      <c r="A9" s="1" t="s">
        <v>46</v>
      </c>
      <c r="B9" s="3">
        <v>94</v>
      </c>
      <c r="C9" s="3">
        <v>2</v>
      </c>
      <c r="D9" s="3">
        <v>3</v>
      </c>
      <c r="E9" s="3">
        <v>7</v>
      </c>
      <c r="F9" s="3">
        <v>8</v>
      </c>
      <c r="G9" s="3">
        <v>15</v>
      </c>
      <c r="H9" s="3">
        <v>18</v>
      </c>
      <c r="I9" s="3">
        <v>12</v>
      </c>
      <c r="J9" s="3">
        <v>7</v>
      </c>
      <c r="K9" s="3">
        <v>7</v>
      </c>
      <c r="L9" s="3">
        <v>7</v>
      </c>
    </row>
    <row r="10" spans="1:12" x14ac:dyDescent="0.2">
      <c r="A10" s="1" t="s">
        <v>47</v>
      </c>
      <c r="B10" s="3">
        <v>78</v>
      </c>
      <c r="C10" s="3">
        <v>0</v>
      </c>
      <c r="D10" s="3">
        <v>0</v>
      </c>
      <c r="E10" s="3">
        <v>4</v>
      </c>
      <c r="F10" s="3">
        <v>1</v>
      </c>
      <c r="G10" s="3">
        <v>11</v>
      </c>
      <c r="H10" s="3">
        <v>16</v>
      </c>
      <c r="I10" s="3">
        <v>18</v>
      </c>
      <c r="J10" s="3">
        <v>14</v>
      </c>
      <c r="K10" s="3">
        <v>7</v>
      </c>
      <c r="L10" s="3">
        <v>6</v>
      </c>
    </row>
    <row r="11" spans="1:12" x14ac:dyDescent="0.2">
      <c r="A11" s="1" t="s">
        <v>48</v>
      </c>
      <c r="B11" s="3">
        <v>2056</v>
      </c>
      <c r="C11" s="3">
        <v>32</v>
      </c>
      <c r="D11" s="3">
        <v>57</v>
      </c>
      <c r="E11" s="3">
        <v>105</v>
      </c>
      <c r="F11" s="3">
        <v>152</v>
      </c>
      <c r="G11" s="3">
        <v>261</v>
      </c>
      <c r="H11" s="3">
        <v>360</v>
      </c>
      <c r="I11" s="3">
        <v>306</v>
      </c>
      <c r="J11" s="3">
        <v>236</v>
      </c>
      <c r="K11" s="3">
        <v>118</v>
      </c>
      <c r="L11" s="3">
        <v>72</v>
      </c>
    </row>
    <row r="12" spans="1:12" x14ac:dyDescent="0.2">
      <c r="A12" s="1"/>
      <c r="B12" s="3"/>
    </row>
  </sheetData>
  <mergeCells count="1">
    <mergeCell ref="C3:L3"/>
  </mergeCells>
  <phoneticPr fontId="0" type="noConversion"/>
  <pageMargins left="0.35433070866141736" right="0.15748031496062992" top="0.59055118110236227" bottom="0.19685039370078741" header="0.51181102362204722" footer="0.51181102362204722"/>
  <pageSetup paperSize="9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S10"/>
  <sheetViews>
    <sheetView workbookViewId="0"/>
  </sheetViews>
  <sheetFormatPr defaultRowHeight="12.75" x14ac:dyDescent="0.2"/>
  <cols>
    <col min="1" max="1" width="11" customWidth="1"/>
    <col min="10" max="10" width="10.7109375" bestFit="1" customWidth="1"/>
  </cols>
  <sheetData>
    <row r="1" spans="1:19" x14ac:dyDescent="0.2">
      <c r="A1" s="1" t="s">
        <v>87</v>
      </c>
      <c r="B1" s="1"/>
      <c r="C1" s="1"/>
      <c r="D1" s="1"/>
      <c r="E1" s="1"/>
      <c r="F1" s="1"/>
    </row>
    <row r="2" spans="1:19" x14ac:dyDescent="0.2">
      <c r="A2" s="1"/>
      <c r="B2" s="1"/>
      <c r="C2" s="1"/>
      <c r="D2" s="1"/>
      <c r="E2" s="1"/>
      <c r="F2" s="1"/>
    </row>
    <row r="3" spans="1:19" x14ac:dyDescent="0.2">
      <c r="A3" s="1"/>
      <c r="B3" s="1"/>
      <c r="C3" s="28" t="s">
        <v>50</v>
      </c>
      <c r="D3" s="28"/>
      <c r="E3" s="28"/>
      <c r="F3" s="28"/>
      <c r="G3" s="28"/>
      <c r="H3" s="28"/>
      <c r="I3" s="11"/>
    </row>
    <row r="4" spans="1:19" x14ac:dyDescent="0.2">
      <c r="A4" s="1"/>
      <c r="B4" s="2" t="s">
        <v>56</v>
      </c>
      <c r="C4" s="2"/>
      <c r="D4" s="2"/>
      <c r="E4" s="2"/>
      <c r="F4" s="2"/>
      <c r="G4" s="2"/>
      <c r="H4" s="2" t="s">
        <v>65</v>
      </c>
      <c r="I4" s="2"/>
    </row>
    <row r="5" spans="1:19" x14ac:dyDescent="0.2">
      <c r="A5" s="1" t="s">
        <v>76</v>
      </c>
      <c r="B5" s="2" t="s">
        <v>57</v>
      </c>
      <c r="C5" s="2" t="s">
        <v>52</v>
      </c>
      <c r="D5" s="2" t="s">
        <v>53</v>
      </c>
      <c r="E5" s="2" t="s">
        <v>53</v>
      </c>
      <c r="F5" s="2" t="s">
        <v>67</v>
      </c>
      <c r="G5" s="2" t="s">
        <v>67</v>
      </c>
      <c r="H5" s="2" t="s">
        <v>66</v>
      </c>
      <c r="I5" s="2"/>
      <c r="S5" s="2"/>
    </row>
    <row r="6" spans="1:19" x14ac:dyDescent="0.2">
      <c r="A6" s="1" t="s">
        <v>77</v>
      </c>
      <c r="B6" s="2" t="s">
        <v>41</v>
      </c>
      <c r="C6" s="2" t="s">
        <v>62</v>
      </c>
      <c r="D6" s="2" t="s">
        <v>0</v>
      </c>
      <c r="E6" s="2" t="s">
        <v>63</v>
      </c>
      <c r="F6" s="2" t="s">
        <v>0</v>
      </c>
      <c r="G6" s="2" t="s">
        <v>63</v>
      </c>
      <c r="H6" s="2" t="s">
        <v>64</v>
      </c>
      <c r="I6" s="2"/>
      <c r="J6" s="2"/>
      <c r="K6" s="2"/>
    </row>
    <row r="7" spans="1:19" x14ac:dyDescent="0.2">
      <c r="A7" s="1" t="s">
        <v>78</v>
      </c>
      <c r="B7" s="3">
        <v>67435</v>
      </c>
      <c r="C7" s="3">
        <v>6302</v>
      </c>
      <c r="D7" s="5">
        <v>3.95</v>
      </c>
      <c r="E7" s="3">
        <v>249</v>
      </c>
      <c r="F7" s="5">
        <v>3.33</v>
      </c>
      <c r="G7" s="3">
        <v>210</v>
      </c>
      <c r="H7" s="3">
        <v>328</v>
      </c>
      <c r="I7" s="3"/>
      <c r="J7" s="25"/>
      <c r="K7" s="27"/>
    </row>
    <row r="8" spans="1:19" x14ac:dyDescent="0.2">
      <c r="A8" s="1" t="s">
        <v>79</v>
      </c>
      <c r="B8" s="3">
        <v>68968</v>
      </c>
      <c r="C8" s="3">
        <v>7018</v>
      </c>
      <c r="D8" s="5">
        <v>3.97</v>
      </c>
      <c r="E8" s="3">
        <v>278</v>
      </c>
      <c r="F8" s="5">
        <v>3.36</v>
      </c>
      <c r="G8" s="3">
        <v>236</v>
      </c>
      <c r="H8" s="3">
        <v>327</v>
      </c>
      <c r="I8" s="3"/>
      <c r="J8" s="24"/>
      <c r="K8" s="27"/>
    </row>
    <row r="9" spans="1:19" x14ac:dyDescent="0.2">
      <c r="A9" s="1" t="s">
        <v>80</v>
      </c>
      <c r="B9" s="3">
        <v>218512</v>
      </c>
      <c r="C9" s="3">
        <v>7277</v>
      </c>
      <c r="D9" s="5">
        <v>4.04</v>
      </c>
      <c r="E9" s="3">
        <v>294</v>
      </c>
      <c r="F9" s="5">
        <v>3.35</v>
      </c>
      <c r="G9" s="3">
        <v>243</v>
      </c>
      <c r="H9" s="3">
        <v>321</v>
      </c>
      <c r="I9" s="3"/>
    </row>
    <row r="10" spans="1:19" x14ac:dyDescent="0.2">
      <c r="A10" s="1" t="s">
        <v>54</v>
      </c>
      <c r="B10" s="3">
        <v>354915</v>
      </c>
      <c r="C10" s="3">
        <v>7041</v>
      </c>
      <c r="D10" s="5">
        <v>4.01</v>
      </c>
      <c r="E10" s="3">
        <v>282</v>
      </c>
      <c r="F10" s="5">
        <v>3.35</v>
      </c>
      <c r="G10" s="3">
        <v>236</v>
      </c>
      <c r="H10" s="3">
        <v>324</v>
      </c>
      <c r="I10" s="3"/>
    </row>
  </sheetData>
  <mergeCells count="1">
    <mergeCell ref="C3:H3"/>
  </mergeCells>
  <phoneticPr fontId="0" type="noConversion"/>
  <pageMargins left="0.35433070866141736" right="0.15748031496062992" top="0.59055118110236227" bottom="0.19685039370078741" header="0.51181102362204722" footer="0.51181102362204722"/>
  <pageSetup paperSize="9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F12"/>
  <sheetViews>
    <sheetView workbookViewId="0"/>
  </sheetViews>
  <sheetFormatPr defaultRowHeight="12.75" x14ac:dyDescent="0.2"/>
  <cols>
    <col min="1" max="1" width="11" customWidth="1"/>
  </cols>
  <sheetData>
    <row r="1" spans="1:6" x14ac:dyDescent="0.2">
      <c r="A1" s="1" t="s">
        <v>88</v>
      </c>
      <c r="B1" s="1"/>
      <c r="C1" s="1"/>
      <c r="D1" s="1"/>
      <c r="E1" s="1"/>
      <c r="F1" s="1"/>
    </row>
    <row r="2" spans="1:6" x14ac:dyDescent="0.2">
      <c r="A2" s="1"/>
      <c r="B2" s="1"/>
      <c r="C2" s="1"/>
      <c r="D2" s="1"/>
      <c r="E2" s="1"/>
      <c r="F2" s="1"/>
    </row>
    <row r="3" spans="1:6" x14ac:dyDescent="0.2">
      <c r="B3" s="1"/>
      <c r="C3" s="28" t="s">
        <v>81</v>
      </c>
      <c r="D3" s="28"/>
      <c r="E3" s="28" t="s">
        <v>82</v>
      </c>
      <c r="F3" s="28"/>
    </row>
    <row r="4" spans="1:6" x14ac:dyDescent="0.2">
      <c r="A4" s="1"/>
      <c r="B4" s="2" t="s">
        <v>56</v>
      </c>
      <c r="C4" s="2" t="s">
        <v>83</v>
      </c>
      <c r="D4" s="2" t="s">
        <v>86</v>
      </c>
      <c r="E4" s="2" t="s">
        <v>83</v>
      </c>
      <c r="F4" s="2" t="s">
        <v>86</v>
      </c>
    </row>
    <row r="5" spans="1:6" x14ac:dyDescent="0.2">
      <c r="A5" s="1" t="s">
        <v>76</v>
      </c>
      <c r="B5" s="2" t="s">
        <v>57</v>
      </c>
      <c r="C5" s="2" t="s">
        <v>84</v>
      </c>
      <c r="D5" s="2" t="s">
        <v>84</v>
      </c>
      <c r="E5" s="2" t="s">
        <v>84</v>
      </c>
      <c r="F5" s="2" t="s">
        <v>84</v>
      </c>
    </row>
    <row r="6" spans="1:6" x14ac:dyDescent="0.2">
      <c r="A6" s="1" t="s">
        <v>77</v>
      </c>
      <c r="B6" s="2" t="s">
        <v>41</v>
      </c>
      <c r="C6" s="2" t="s">
        <v>85</v>
      </c>
      <c r="D6" s="2" t="s">
        <v>85</v>
      </c>
      <c r="E6" s="2" t="s">
        <v>85</v>
      </c>
      <c r="F6" s="2" t="s">
        <v>85</v>
      </c>
    </row>
    <row r="7" spans="1:6" x14ac:dyDescent="0.2">
      <c r="A7" s="1" t="s">
        <v>78</v>
      </c>
      <c r="B7" s="3">
        <v>67435</v>
      </c>
      <c r="C7" s="3">
        <v>256</v>
      </c>
      <c r="D7" s="3">
        <v>231</v>
      </c>
      <c r="E7" s="3">
        <v>217</v>
      </c>
      <c r="F7" s="3">
        <v>194</v>
      </c>
    </row>
    <row r="8" spans="1:6" x14ac:dyDescent="0.2">
      <c r="A8" s="1" t="s">
        <v>79</v>
      </c>
      <c r="B8" s="3">
        <v>68968</v>
      </c>
      <c r="C8" s="3">
        <v>291</v>
      </c>
      <c r="D8" s="3">
        <v>253</v>
      </c>
      <c r="E8" s="3">
        <v>248</v>
      </c>
      <c r="F8" s="3">
        <v>212</v>
      </c>
    </row>
    <row r="9" spans="1:6" x14ac:dyDescent="0.2">
      <c r="A9" s="1" t="s">
        <v>80</v>
      </c>
      <c r="B9" s="3">
        <v>218512</v>
      </c>
      <c r="C9" s="3">
        <v>311</v>
      </c>
      <c r="D9" s="3">
        <v>273</v>
      </c>
      <c r="E9" s="3">
        <v>259</v>
      </c>
      <c r="F9" s="3">
        <v>225</v>
      </c>
    </row>
    <row r="10" spans="1:6" x14ac:dyDescent="0.2">
      <c r="A10" s="1" t="s">
        <v>54</v>
      </c>
      <c r="B10" s="3">
        <v>354915</v>
      </c>
      <c r="C10" s="3">
        <v>295</v>
      </c>
      <c r="D10" s="3">
        <v>264</v>
      </c>
      <c r="E10" s="3">
        <v>247</v>
      </c>
      <c r="F10" s="3">
        <v>219</v>
      </c>
    </row>
    <row r="11" spans="1:6" x14ac:dyDescent="0.2">
      <c r="A11" s="1"/>
      <c r="B11" s="1"/>
      <c r="C11" s="1"/>
      <c r="F11" s="1"/>
    </row>
    <row r="12" spans="1:6" x14ac:dyDescent="0.2">
      <c r="A12" s="1"/>
      <c r="B12" s="1"/>
      <c r="C12" s="1"/>
      <c r="F12" s="1"/>
    </row>
  </sheetData>
  <mergeCells count="2">
    <mergeCell ref="C3:D3"/>
    <mergeCell ref="E3:F3"/>
  </mergeCells>
  <phoneticPr fontId="0" type="noConversion"/>
  <pageMargins left="0.35433070866141736" right="0.15748031496062992" top="0.59055118110236227" bottom="0.19685039370078741" header="0.51181102362204722" footer="0.51181102362204722"/>
  <pageSetup paperSize="9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E16"/>
  <sheetViews>
    <sheetView workbookViewId="0"/>
  </sheetViews>
  <sheetFormatPr defaultRowHeight="12.75" x14ac:dyDescent="0.2"/>
  <cols>
    <col min="1" max="1" width="14.7109375" customWidth="1"/>
  </cols>
  <sheetData>
    <row r="1" spans="1:5" x14ac:dyDescent="0.2">
      <c r="A1" s="1" t="s">
        <v>143</v>
      </c>
      <c r="B1" s="1"/>
      <c r="C1" s="1"/>
      <c r="D1" s="1"/>
      <c r="E1" s="1"/>
    </row>
    <row r="2" spans="1:5" x14ac:dyDescent="0.2">
      <c r="A2" s="1"/>
      <c r="B2" s="1"/>
      <c r="C2" s="1"/>
      <c r="D2" s="1"/>
      <c r="E2" s="1"/>
    </row>
    <row r="3" spans="1:5" x14ac:dyDescent="0.2">
      <c r="A3" s="1" t="s">
        <v>90</v>
      </c>
      <c r="B3" s="2" t="s">
        <v>56</v>
      </c>
      <c r="C3" s="28" t="s">
        <v>50</v>
      </c>
      <c r="D3" s="28"/>
      <c r="E3" s="28"/>
    </row>
    <row r="4" spans="1:5" x14ac:dyDescent="0.2">
      <c r="A4" s="1" t="s">
        <v>89</v>
      </c>
      <c r="B4" s="2" t="s">
        <v>57</v>
      </c>
      <c r="C4" s="2" t="s">
        <v>52</v>
      </c>
      <c r="D4" s="2" t="s">
        <v>53</v>
      </c>
      <c r="E4" s="2" t="s">
        <v>67</v>
      </c>
    </row>
    <row r="5" spans="1:5" x14ac:dyDescent="0.2">
      <c r="A5" s="1" t="s">
        <v>91</v>
      </c>
      <c r="B5" s="2" t="s">
        <v>39</v>
      </c>
      <c r="C5" s="2" t="s">
        <v>62</v>
      </c>
      <c r="D5" s="2" t="s">
        <v>63</v>
      </c>
      <c r="E5" s="2" t="s">
        <v>63</v>
      </c>
    </row>
    <row r="6" spans="1:5" x14ac:dyDescent="0.2">
      <c r="A6" s="1" t="s">
        <v>7</v>
      </c>
      <c r="B6" s="7">
        <v>384</v>
      </c>
      <c r="C6" s="7">
        <v>5982</v>
      </c>
      <c r="D6" s="7">
        <v>246</v>
      </c>
      <c r="E6" s="7">
        <v>204</v>
      </c>
    </row>
    <row r="7" spans="1:5" x14ac:dyDescent="0.2">
      <c r="A7" s="6" t="s">
        <v>9</v>
      </c>
      <c r="B7" s="7">
        <v>90</v>
      </c>
      <c r="C7" s="7">
        <v>6635</v>
      </c>
      <c r="D7" s="7">
        <v>269</v>
      </c>
      <c r="E7" s="7">
        <v>225</v>
      </c>
    </row>
    <row r="8" spans="1:5" x14ac:dyDescent="0.2">
      <c r="A8" s="1" t="s">
        <v>10</v>
      </c>
      <c r="B8" s="7">
        <v>110</v>
      </c>
      <c r="C8" s="7">
        <v>6281</v>
      </c>
      <c r="D8" s="7">
        <v>258</v>
      </c>
      <c r="E8" s="7">
        <v>210</v>
      </c>
    </row>
    <row r="9" spans="1:5" x14ac:dyDescent="0.2">
      <c r="A9" s="1" t="s">
        <v>11</v>
      </c>
      <c r="B9" s="7">
        <v>100</v>
      </c>
      <c r="C9" s="7">
        <v>6289</v>
      </c>
      <c r="D9" s="7">
        <v>256</v>
      </c>
      <c r="E9" s="7">
        <v>209</v>
      </c>
    </row>
    <row r="10" spans="1:5" x14ac:dyDescent="0.2">
      <c r="A10" s="1" t="s">
        <v>12</v>
      </c>
      <c r="B10" s="7">
        <v>132</v>
      </c>
      <c r="C10" s="7">
        <v>6781</v>
      </c>
      <c r="D10" s="7">
        <v>265</v>
      </c>
      <c r="E10" s="7">
        <v>226</v>
      </c>
    </row>
    <row r="11" spans="1:5" x14ac:dyDescent="0.2">
      <c r="A11" s="1" t="s">
        <v>13</v>
      </c>
      <c r="B11" s="7">
        <v>199</v>
      </c>
      <c r="C11" s="7">
        <v>6803</v>
      </c>
      <c r="D11" s="7">
        <v>276</v>
      </c>
      <c r="E11" s="7">
        <v>227</v>
      </c>
    </row>
    <row r="12" spans="1:5" x14ac:dyDescent="0.2">
      <c r="A12" s="1" t="s">
        <v>14</v>
      </c>
      <c r="B12" s="7">
        <v>216</v>
      </c>
      <c r="C12" s="7">
        <v>7141</v>
      </c>
      <c r="D12" s="7">
        <v>286</v>
      </c>
      <c r="E12" s="7">
        <v>238</v>
      </c>
    </row>
    <row r="13" spans="1:5" x14ac:dyDescent="0.2">
      <c r="A13" s="1" t="s">
        <v>15</v>
      </c>
      <c r="B13" s="7">
        <v>269</v>
      </c>
      <c r="C13" s="7">
        <v>7831</v>
      </c>
      <c r="D13" s="7">
        <v>306</v>
      </c>
      <c r="E13" s="7">
        <v>257</v>
      </c>
    </row>
    <row r="14" spans="1:5" x14ac:dyDescent="0.2">
      <c r="A14" s="1" t="s">
        <v>16</v>
      </c>
      <c r="B14" s="7">
        <v>229</v>
      </c>
      <c r="C14" s="7">
        <v>7603</v>
      </c>
      <c r="D14" s="7">
        <v>303</v>
      </c>
      <c r="E14" s="7">
        <v>254</v>
      </c>
    </row>
    <row r="15" spans="1:5" x14ac:dyDescent="0.2">
      <c r="A15" s="1" t="s">
        <v>8</v>
      </c>
      <c r="B15" s="7">
        <v>327</v>
      </c>
      <c r="C15" s="7">
        <v>7432</v>
      </c>
      <c r="D15" s="7">
        <v>298</v>
      </c>
      <c r="E15" s="7">
        <v>250</v>
      </c>
    </row>
    <row r="16" spans="1:5" x14ac:dyDescent="0.2">
      <c r="A16" s="1" t="s">
        <v>54</v>
      </c>
      <c r="B16" s="3">
        <v>2056</v>
      </c>
      <c r="C16" s="7">
        <v>7041</v>
      </c>
      <c r="D16" s="7">
        <v>282</v>
      </c>
      <c r="E16" s="7">
        <v>236</v>
      </c>
    </row>
  </sheetData>
  <mergeCells count="1">
    <mergeCell ref="C3:E3"/>
  </mergeCells>
  <phoneticPr fontId="0" type="noConversion"/>
  <pageMargins left="0.35433070866141736" right="0.15748031496062992" top="0.59055118110236227" bottom="0.19685039370078741" header="0.51181102362204722" footer="0.51181102362204722"/>
  <pageSetup paperSize="9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M39"/>
  <sheetViews>
    <sheetView zoomScale="69" zoomScaleNormal="69" workbookViewId="0"/>
  </sheetViews>
  <sheetFormatPr defaultRowHeight="12.75" x14ac:dyDescent="0.2"/>
  <cols>
    <col min="1" max="1" width="19.42578125" customWidth="1"/>
    <col min="12" max="12" width="15.28515625" customWidth="1"/>
    <col min="13" max="13" width="20" customWidth="1"/>
  </cols>
  <sheetData>
    <row r="1" spans="1:13" x14ac:dyDescent="0.2">
      <c r="A1" s="1" t="s">
        <v>110</v>
      </c>
      <c r="B1" s="1"/>
      <c r="C1" s="1"/>
      <c r="D1" s="1"/>
      <c r="E1" s="1"/>
      <c r="F1" s="1"/>
      <c r="G1" s="1"/>
      <c r="H1" s="1"/>
    </row>
    <row r="2" spans="1:13" x14ac:dyDescent="0.2">
      <c r="A2" s="1"/>
      <c r="B2" s="1"/>
      <c r="C2" s="1"/>
      <c r="D2" s="1"/>
      <c r="E2" s="1"/>
      <c r="F2" s="1"/>
      <c r="G2" s="1"/>
      <c r="H2" s="1"/>
    </row>
    <row r="3" spans="1:13" x14ac:dyDescent="0.2">
      <c r="A3" s="1"/>
      <c r="B3" s="1"/>
      <c r="C3" s="28" t="s">
        <v>50</v>
      </c>
      <c r="D3" s="28"/>
      <c r="E3" s="28"/>
      <c r="F3" s="28"/>
      <c r="G3" s="28"/>
      <c r="H3" s="28"/>
    </row>
    <row r="4" spans="1:13" x14ac:dyDescent="0.2">
      <c r="A4" s="1"/>
      <c r="B4" s="2" t="s">
        <v>56</v>
      </c>
      <c r="C4" s="2"/>
      <c r="D4" s="2"/>
      <c r="E4" s="2"/>
      <c r="F4" s="2"/>
      <c r="G4" s="2"/>
      <c r="H4" s="2" t="s">
        <v>65</v>
      </c>
      <c r="L4" s="1"/>
      <c r="M4" s="2" t="s">
        <v>56</v>
      </c>
    </row>
    <row r="5" spans="1:13" x14ac:dyDescent="0.2">
      <c r="A5" s="1"/>
      <c r="B5" s="2" t="s">
        <v>57</v>
      </c>
      <c r="C5" s="2" t="s">
        <v>52</v>
      </c>
      <c r="D5" s="2" t="s">
        <v>53</v>
      </c>
      <c r="E5" s="2" t="s">
        <v>53</v>
      </c>
      <c r="F5" s="2" t="s">
        <v>67</v>
      </c>
      <c r="G5" s="2" t="s">
        <v>67</v>
      </c>
      <c r="H5" s="2" t="s">
        <v>66</v>
      </c>
      <c r="L5" s="1"/>
      <c r="M5" s="2" t="s">
        <v>57</v>
      </c>
    </row>
    <row r="6" spans="1:13" x14ac:dyDescent="0.2">
      <c r="A6" s="1" t="s">
        <v>92</v>
      </c>
      <c r="B6" s="2" t="s">
        <v>41</v>
      </c>
      <c r="C6" s="2" t="s">
        <v>62</v>
      </c>
      <c r="D6" s="2" t="s">
        <v>0</v>
      </c>
      <c r="E6" s="2" t="s">
        <v>63</v>
      </c>
      <c r="F6" s="2" t="s">
        <v>0</v>
      </c>
      <c r="G6" s="2" t="s">
        <v>63</v>
      </c>
      <c r="H6" s="2" t="s">
        <v>64</v>
      </c>
      <c r="L6" s="1" t="s">
        <v>92</v>
      </c>
      <c r="M6" s="2" t="s">
        <v>41</v>
      </c>
    </row>
    <row r="7" spans="1:13" x14ac:dyDescent="0.2">
      <c r="A7" s="1" t="s">
        <v>93</v>
      </c>
      <c r="B7" s="3">
        <v>206681</v>
      </c>
      <c r="C7" s="3">
        <v>7709</v>
      </c>
      <c r="D7" s="5">
        <v>3.84</v>
      </c>
      <c r="E7" s="3">
        <v>296</v>
      </c>
      <c r="F7" s="5">
        <v>3.26</v>
      </c>
      <c r="G7" s="3">
        <v>251</v>
      </c>
      <c r="H7" s="3">
        <v>330</v>
      </c>
      <c r="L7" s="1" t="s">
        <v>93</v>
      </c>
      <c r="M7" s="3">
        <f>B7</f>
        <v>206681</v>
      </c>
    </row>
    <row r="8" spans="1:13" x14ac:dyDescent="0.2">
      <c r="A8" s="1" t="s">
        <v>94</v>
      </c>
      <c r="B8" s="3">
        <v>41726</v>
      </c>
      <c r="C8" s="3">
        <v>5491</v>
      </c>
      <c r="D8" s="5">
        <v>4.82</v>
      </c>
      <c r="E8" s="3">
        <v>265</v>
      </c>
      <c r="F8" s="5">
        <v>3.72</v>
      </c>
      <c r="G8" s="3">
        <v>204</v>
      </c>
      <c r="H8" s="3">
        <v>317</v>
      </c>
      <c r="L8" s="1" t="s">
        <v>94</v>
      </c>
      <c r="M8" s="3">
        <f>B8</f>
        <v>41726</v>
      </c>
    </row>
    <row r="9" spans="1:13" x14ac:dyDescent="0.2">
      <c r="A9" s="1" t="s">
        <v>95</v>
      </c>
      <c r="B9" s="3">
        <v>14531</v>
      </c>
      <c r="C9" s="3">
        <v>6480</v>
      </c>
      <c r="D9" s="5">
        <v>4.3499999999999996</v>
      </c>
      <c r="E9" s="3">
        <v>282</v>
      </c>
      <c r="F9" s="5">
        <v>3.53</v>
      </c>
      <c r="G9" s="3">
        <v>229</v>
      </c>
      <c r="H9" s="3">
        <v>311</v>
      </c>
      <c r="L9" s="1" t="s">
        <v>95</v>
      </c>
      <c r="M9" s="3">
        <f>B9</f>
        <v>14531</v>
      </c>
    </row>
    <row r="10" spans="1:13" x14ac:dyDescent="0.2">
      <c r="A10" s="1" t="s">
        <v>96</v>
      </c>
      <c r="B10" s="3">
        <v>1042</v>
      </c>
      <c r="C10" s="3">
        <v>5559</v>
      </c>
      <c r="D10" s="5">
        <v>4.3600000000000003</v>
      </c>
      <c r="E10" s="3">
        <v>242</v>
      </c>
      <c r="F10" s="5">
        <v>3.41</v>
      </c>
      <c r="G10" s="3">
        <v>190</v>
      </c>
      <c r="H10" s="3">
        <v>328</v>
      </c>
      <c r="L10" s="1" t="s">
        <v>106</v>
      </c>
      <c r="M10" s="3">
        <f>B20</f>
        <v>11628</v>
      </c>
    </row>
    <row r="11" spans="1:13" x14ac:dyDescent="0.2">
      <c r="A11" s="1" t="s">
        <v>97</v>
      </c>
      <c r="B11" s="3">
        <v>2092</v>
      </c>
      <c r="C11" s="3">
        <v>5650</v>
      </c>
      <c r="D11" s="5">
        <v>4.2300000000000004</v>
      </c>
      <c r="E11" s="3">
        <v>239</v>
      </c>
      <c r="F11" s="5">
        <v>3.4</v>
      </c>
      <c r="G11" s="3">
        <v>192</v>
      </c>
      <c r="H11" s="3">
        <v>320</v>
      </c>
      <c r="L11" s="1" t="s">
        <v>99</v>
      </c>
      <c r="M11" s="3">
        <f>B13</f>
        <v>4132</v>
      </c>
    </row>
    <row r="12" spans="1:13" x14ac:dyDescent="0.2">
      <c r="A12" s="1" t="s">
        <v>98</v>
      </c>
      <c r="B12" s="3">
        <v>236</v>
      </c>
      <c r="C12" s="3">
        <v>5812</v>
      </c>
      <c r="D12" s="5">
        <v>3.68</v>
      </c>
      <c r="E12" s="3">
        <v>214</v>
      </c>
      <c r="F12" s="5">
        <v>3.26</v>
      </c>
      <c r="G12" s="3">
        <v>190</v>
      </c>
      <c r="H12" s="3">
        <v>287</v>
      </c>
      <c r="L12" s="1" t="s">
        <v>97</v>
      </c>
      <c r="M12" s="3">
        <f>B11</f>
        <v>2092</v>
      </c>
    </row>
    <row r="13" spans="1:13" x14ac:dyDescent="0.2">
      <c r="A13" s="1" t="s">
        <v>99</v>
      </c>
      <c r="B13" s="3">
        <v>4132</v>
      </c>
      <c r="C13" s="3">
        <v>6682</v>
      </c>
      <c r="D13" s="5">
        <v>3.99</v>
      </c>
      <c r="E13" s="3">
        <v>267</v>
      </c>
      <c r="F13" s="5">
        <v>3.28</v>
      </c>
      <c r="G13" s="3">
        <v>219</v>
      </c>
      <c r="H13" s="3">
        <v>326</v>
      </c>
      <c r="L13" s="1" t="s">
        <v>108</v>
      </c>
      <c r="M13" s="3">
        <f>B22</f>
        <v>2164</v>
      </c>
    </row>
    <row r="14" spans="1:13" x14ac:dyDescent="0.2">
      <c r="A14" s="1" t="s">
        <v>100</v>
      </c>
      <c r="B14" s="3">
        <v>70137</v>
      </c>
      <c r="C14" s="3">
        <v>6316</v>
      </c>
      <c r="D14" s="5">
        <v>4.09</v>
      </c>
      <c r="E14" s="3">
        <v>258</v>
      </c>
      <c r="F14" s="5">
        <v>3.4</v>
      </c>
      <c r="G14" s="3">
        <v>215</v>
      </c>
      <c r="H14" s="3">
        <v>313</v>
      </c>
      <c r="L14" s="1" t="s">
        <v>96</v>
      </c>
      <c r="M14" s="3">
        <f>B10</f>
        <v>1042</v>
      </c>
    </row>
    <row r="15" spans="1:13" x14ac:dyDescent="0.2">
      <c r="A15" s="1" t="s">
        <v>101</v>
      </c>
      <c r="B15" s="3">
        <v>480</v>
      </c>
      <c r="C15" s="3">
        <v>6202</v>
      </c>
      <c r="D15" s="5">
        <v>4.04</v>
      </c>
      <c r="E15" s="3">
        <v>250</v>
      </c>
      <c r="F15" s="5">
        <v>3.42</v>
      </c>
      <c r="G15" s="3">
        <v>212</v>
      </c>
      <c r="H15" s="3">
        <v>326</v>
      </c>
      <c r="L15" s="1" t="s">
        <v>172</v>
      </c>
      <c r="M15" s="23">
        <f>B12+B15+B16+B17+B18+B19+B21+B23</f>
        <v>782</v>
      </c>
    </row>
    <row r="16" spans="1:13" x14ac:dyDescent="0.2">
      <c r="A16" s="1" t="s">
        <v>102</v>
      </c>
      <c r="B16" s="3">
        <v>31</v>
      </c>
      <c r="C16" s="3">
        <v>5385</v>
      </c>
      <c r="D16" s="5">
        <v>3.99</v>
      </c>
      <c r="E16" s="3">
        <v>215</v>
      </c>
      <c r="F16" s="5">
        <v>3.49</v>
      </c>
      <c r="G16" s="3">
        <v>188</v>
      </c>
      <c r="H16" s="3">
        <v>311</v>
      </c>
    </row>
    <row r="17" spans="1:13" x14ac:dyDescent="0.2">
      <c r="A17" s="1" t="s">
        <v>103</v>
      </c>
      <c r="B17" s="3">
        <v>15</v>
      </c>
      <c r="C17" s="3">
        <v>5748</v>
      </c>
      <c r="D17" s="5">
        <v>3.73</v>
      </c>
      <c r="E17" s="3">
        <v>215</v>
      </c>
      <c r="F17" s="5">
        <v>3.29</v>
      </c>
      <c r="G17" s="3">
        <v>189</v>
      </c>
      <c r="H17" s="3">
        <v>294</v>
      </c>
      <c r="L17" s="1" t="s">
        <v>175</v>
      </c>
      <c r="M17" s="3">
        <f>SUM(M7:M15)</f>
        <v>284778</v>
      </c>
    </row>
    <row r="18" spans="1:13" x14ac:dyDescent="0.2">
      <c r="A18" s="1" t="s">
        <v>104</v>
      </c>
      <c r="B18" s="3">
        <v>2</v>
      </c>
      <c r="C18" s="3">
        <v>5855</v>
      </c>
      <c r="D18" s="5">
        <v>4.63</v>
      </c>
      <c r="E18" s="3">
        <v>271</v>
      </c>
      <c r="F18" s="5">
        <v>3.44</v>
      </c>
      <c r="G18" s="3">
        <v>202</v>
      </c>
      <c r="H18" s="3">
        <v>366</v>
      </c>
    </row>
    <row r="19" spans="1:13" x14ac:dyDescent="0.2">
      <c r="A19" s="1" t="s">
        <v>105</v>
      </c>
      <c r="B19" s="3">
        <v>7</v>
      </c>
      <c r="C19" s="3">
        <v>6504</v>
      </c>
      <c r="D19" s="5">
        <v>5.56</v>
      </c>
      <c r="E19" s="3">
        <v>362</v>
      </c>
      <c r="F19" s="5">
        <v>3.7</v>
      </c>
      <c r="G19" s="3">
        <v>241</v>
      </c>
      <c r="H19" s="3">
        <v>287</v>
      </c>
    </row>
    <row r="20" spans="1:13" x14ac:dyDescent="0.2">
      <c r="A20" s="1" t="s">
        <v>106</v>
      </c>
      <c r="B20" s="3">
        <v>11628</v>
      </c>
      <c r="C20" s="3">
        <v>6494</v>
      </c>
      <c r="D20" s="5">
        <v>4.12</v>
      </c>
      <c r="E20" s="3">
        <v>267</v>
      </c>
      <c r="F20" s="5">
        <v>3.48</v>
      </c>
      <c r="G20" s="3">
        <v>226</v>
      </c>
      <c r="H20" s="3">
        <v>317</v>
      </c>
    </row>
    <row r="21" spans="1:13" x14ac:dyDescent="0.2">
      <c r="A21" s="1" t="s">
        <v>107</v>
      </c>
      <c r="B21" s="3">
        <v>0</v>
      </c>
      <c r="C21" s="3">
        <v>0</v>
      </c>
      <c r="D21" s="5">
        <v>0</v>
      </c>
      <c r="E21" s="3">
        <v>0</v>
      </c>
      <c r="F21" s="5">
        <v>0</v>
      </c>
      <c r="G21" s="3">
        <v>0</v>
      </c>
      <c r="H21" s="3">
        <v>0</v>
      </c>
    </row>
    <row r="22" spans="1:13" x14ac:dyDescent="0.2">
      <c r="A22" s="1" t="s">
        <v>108</v>
      </c>
      <c r="B22" s="3">
        <v>2164</v>
      </c>
      <c r="C22" s="3">
        <v>6453</v>
      </c>
      <c r="D22" s="5">
        <v>4.05</v>
      </c>
      <c r="E22" s="3">
        <v>261</v>
      </c>
      <c r="F22" s="5">
        <v>3.45</v>
      </c>
      <c r="G22" s="3">
        <v>222</v>
      </c>
      <c r="H22" s="3">
        <v>334</v>
      </c>
    </row>
    <row r="23" spans="1:13" x14ac:dyDescent="0.2">
      <c r="A23" s="1" t="s">
        <v>109</v>
      </c>
      <c r="B23" s="3">
        <v>11</v>
      </c>
      <c r="C23" s="3">
        <v>7414</v>
      </c>
      <c r="D23" s="5">
        <v>4.1100000000000003</v>
      </c>
      <c r="E23" s="3">
        <v>304</v>
      </c>
      <c r="F23" s="5">
        <v>3.28</v>
      </c>
      <c r="G23" s="3">
        <v>243</v>
      </c>
      <c r="H23" s="3">
        <v>290</v>
      </c>
    </row>
    <row r="24" spans="1:13" x14ac:dyDescent="0.2">
      <c r="A24" s="1" t="s">
        <v>54</v>
      </c>
      <c r="B24" s="3">
        <v>354915</v>
      </c>
      <c r="C24" s="3">
        <v>7041</v>
      </c>
      <c r="D24" s="5">
        <v>4.01</v>
      </c>
      <c r="E24" s="3">
        <v>282</v>
      </c>
      <c r="F24" s="5">
        <v>3.35</v>
      </c>
      <c r="G24" s="3">
        <v>236</v>
      </c>
      <c r="H24" s="3">
        <v>324</v>
      </c>
    </row>
    <row r="28" spans="1:13" x14ac:dyDescent="0.2">
      <c r="L28" s="26"/>
    </row>
    <row r="29" spans="1:13" x14ac:dyDescent="0.2">
      <c r="L29" s="1"/>
      <c r="M29" s="3"/>
    </row>
    <row r="30" spans="1:13" x14ac:dyDescent="0.2">
      <c r="L30" s="1"/>
      <c r="M30" s="3"/>
    </row>
    <row r="31" spans="1:13" x14ac:dyDescent="0.2">
      <c r="L31" s="1"/>
      <c r="M31" s="3"/>
    </row>
    <row r="33" spans="12:13" x14ac:dyDescent="0.2">
      <c r="L33" s="1"/>
      <c r="M33" s="3"/>
    </row>
    <row r="34" spans="12:13" x14ac:dyDescent="0.2">
      <c r="L34" s="1"/>
      <c r="M34" s="3"/>
    </row>
    <row r="35" spans="12:13" x14ac:dyDescent="0.2">
      <c r="L35" s="1"/>
      <c r="M35" s="3"/>
    </row>
    <row r="36" spans="12:13" x14ac:dyDescent="0.2">
      <c r="L36" s="1"/>
      <c r="M36" s="3"/>
    </row>
    <row r="37" spans="12:13" x14ac:dyDescent="0.2">
      <c r="L37" s="1"/>
      <c r="M37" s="3"/>
    </row>
    <row r="39" spans="12:13" x14ac:dyDescent="0.2">
      <c r="L39" s="1"/>
      <c r="M39" s="3"/>
    </row>
  </sheetData>
  <mergeCells count="1">
    <mergeCell ref="C3:H3"/>
  </mergeCells>
  <phoneticPr fontId="0" type="noConversion"/>
  <pageMargins left="0.35433070866141736" right="0.15748031496062992" top="0.59055118110236227" bottom="0.19685039370078741" header="0.51181102362204722" footer="0.51181102362204722"/>
  <pageSetup paperSize="9" orientation="landscape" verticalDpi="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1:I19"/>
  <sheetViews>
    <sheetView workbookViewId="0"/>
  </sheetViews>
  <sheetFormatPr defaultRowHeight="12.75" x14ac:dyDescent="0.2"/>
  <cols>
    <col min="2" max="9" width="8.7109375" customWidth="1"/>
  </cols>
  <sheetData>
    <row r="1" spans="1:9" x14ac:dyDescent="0.2">
      <c r="A1" s="1" t="s">
        <v>176</v>
      </c>
      <c r="B1" s="1"/>
      <c r="C1" s="1"/>
      <c r="D1" s="1"/>
      <c r="E1" s="1"/>
      <c r="F1" s="1"/>
    </row>
    <row r="2" spans="1:9" x14ac:dyDescent="0.2">
      <c r="A2" s="1"/>
      <c r="B2" s="1"/>
      <c r="C2" s="1"/>
      <c r="D2" s="1"/>
      <c r="E2" s="1"/>
      <c r="F2" s="1"/>
    </row>
    <row r="3" spans="1:9" x14ac:dyDescent="0.2">
      <c r="A3" s="1"/>
      <c r="B3" s="2"/>
      <c r="D3" s="28" t="s">
        <v>50</v>
      </c>
      <c r="E3" s="28"/>
      <c r="F3" s="28"/>
      <c r="G3" s="28"/>
      <c r="H3" s="28"/>
      <c r="I3" s="28"/>
    </row>
    <row r="4" spans="1:9" x14ac:dyDescent="0.2">
      <c r="A4" s="1" t="s">
        <v>17</v>
      </c>
      <c r="B4" s="2" t="s">
        <v>56</v>
      </c>
      <c r="C4" s="2" t="s">
        <v>0</v>
      </c>
      <c r="D4" s="2"/>
      <c r="E4" s="2"/>
      <c r="F4" s="2"/>
      <c r="G4" s="2"/>
      <c r="H4" s="2"/>
      <c r="I4" s="2" t="s">
        <v>65</v>
      </c>
    </row>
    <row r="5" spans="1:9" x14ac:dyDescent="0.2">
      <c r="A5" s="1" t="s">
        <v>57</v>
      </c>
      <c r="B5" s="2" t="s">
        <v>57</v>
      </c>
      <c r="C5" s="2" t="s">
        <v>57</v>
      </c>
      <c r="D5" s="2" t="s">
        <v>52</v>
      </c>
      <c r="E5" s="2" t="s">
        <v>53</v>
      </c>
      <c r="F5" s="2" t="s">
        <v>53</v>
      </c>
      <c r="G5" s="2" t="s">
        <v>67</v>
      </c>
      <c r="H5" s="2" t="s">
        <v>67</v>
      </c>
      <c r="I5" s="2" t="s">
        <v>66</v>
      </c>
    </row>
    <row r="6" spans="1:9" x14ac:dyDescent="0.2">
      <c r="A6" s="1" t="s">
        <v>150</v>
      </c>
      <c r="B6" s="2" t="s">
        <v>41</v>
      </c>
      <c r="C6" s="2" t="s">
        <v>54</v>
      </c>
      <c r="D6" s="2" t="s">
        <v>62</v>
      </c>
      <c r="E6" s="2" t="s">
        <v>0</v>
      </c>
      <c r="F6" s="2" t="s">
        <v>63</v>
      </c>
      <c r="G6" s="2" t="s">
        <v>0</v>
      </c>
      <c r="H6" s="2" t="s">
        <v>63</v>
      </c>
      <c r="I6" s="2" t="s">
        <v>64</v>
      </c>
    </row>
    <row r="7" spans="1:9" x14ac:dyDescent="0.2">
      <c r="A7" s="1" t="s">
        <v>117</v>
      </c>
      <c r="B7" s="3">
        <v>11477</v>
      </c>
      <c r="C7" s="4">
        <v>3.2</v>
      </c>
      <c r="D7" s="3">
        <v>7340</v>
      </c>
      <c r="E7" s="8">
        <v>3.85</v>
      </c>
      <c r="F7" s="3">
        <v>283</v>
      </c>
      <c r="G7" s="8">
        <v>3.24</v>
      </c>
      <c r="H7" s="3">
        <v>238</v>
      </c>
      <c r="I7" s="3">
        <v>338</v>
      </c>
    </row>
    <row r="8" spans="1:9" x14ac:dyDescent="0.2">
      <c r="A8" s="1" t="s">
        <v>118</v>
      </c>
      <c r="B8" s="3">
        <v>21619</v>
      </c>
      <c r="C8" s="4">
        <v>6.1</v>
      </c>
      <c r="D8" s="3">
        <v>7355</v>
      </c>
      <c r="E8" s="8">
        <v>3.93</v>
      </c>
      <c r="F8" s="3">
        <v>289</v>
      </c>
      <c r="G8" s="8">
        <v>3.31</v>
      </c>
      <c r="H8" s="3">
        <v>243</v>
      </c>
      <c r="I8" s="3">
        <v>338</v>
      </c>
    </row>
    <row r="9" spans="1:9" x14ac:dyDescent="0.2">
      <c r="A9" s="1" t="s">
        <v>119</v>
      </c>
      <c r="B9" s="3">
        <v>44726</v>
      </c>
      <c r="C9" s="4">
        <v>12.6</v>
      </c>
      <c r="D9" s="3">
        <v>7157</v>
      </c>
      <c r="E9" s="8">
        <v>3.97</v>
      </c>
      <c r="F9" s="3">
        <v>284</v>
      </c>
      <c r="G9" s="8">
        <v>3.35</v>
      </c>
      <c r="H9" s="3">
        <v>240</v>
      </c>
      <c r="I9" s="3">
        <v>331</v>
      </c>
    </row>
    <row r="10" spans="1:9" x14ac:dyDescent="0.2">
      <c r="A10" s="1" t="s">
        <v>120</v>
      </c>
      <c r="B10" s="3">
        <v>38498</v>
      </c>
      <c r="C10" s="4">
        <v>10.8</v>
      </c>
      <c r="D10" s="3">
        <v>7283</v>
      </c>
      <c r="E10" s="8">
        <v>3.97</v>
      </c>
      <c r="F10" s="3">
        <v>289</v>
      </c>
      <c r="G10" s="8">
        <v>3.36</v>
      </c>
      <c r="H10" s="3">
        <v>244</v>
      </c>
      <c r="I10" s="3">
        <v>329</v>
      </c>
    </row>
    <row r="11" spans="1:9" x14ac:dyDescent="0.2">
      <c r="A11" s="1" t="s">
        <v>121</v>
      </c>
      <c r="B11" s="3">
        <v>28700</v>
      </c>
      <c r="C11" s="4">
        <v>8.1</v>
      </c>
      <c r="D11" s="3">
        <v>7325</v>
      </c>
      <c r="E11" s="8">
        <v>3.96</v>
      </c>
      <c r="F11" s="3">
        <v>290</v>
      </c>
      <c r="G11" s="8">
        <v>3.34</v>
      </c>
      <c r="H11" s="3">
        <v>245</v>
      </c>
      <c r="I11" s="3">
        <v>326</v>
      </c>
    </row>
    <row r="12" spans="1:9" x14ac:dyDescent="0.2">
      <c r="A12" s="1" t="s">
        <v>122</v>
      </c>
      <c r="B12" s="3">
        <v>23141</v>
      </c>
      <c r="C12" s="4">
        <v>6.5</v>
      </c>
      <c r="D12" s="3">
        <v>7139</v>
      </c>
      <c r="E12" s="8">
        <v>4.0199999999999996</v>
      </c>
      <c r="F12" s="3">
        <v>287</v>
      </c>
      <c r="G12" s="8">
        <v>3.36</v>
      </c>
      <c r="H12" s="3">
        <v>240</v>
      </c>
      <c r="I12" s="3">
        <v>320</v>
      </c>
    </row>
    <row r="13" spans="1:9" x14ac:dyDescent="0.2">
      <c r="A13" s="1" t="s">
        <v>123</v>
      </c>
      <c r="B13" s="3">
        <v>34887</v>
      </c>
      <c r="C13" s="4">
        <v>9.8000000000000007</v>
      </c>
      <c r="D13" s="3">
        <v>6771</v>
      </c>
      <c r="E13" s="8">
        <v>4.0599999999999996</v>
      </c>
      <c r="F13" s="3">
        <v>275</v>
      </c>
      <c r="G13" s="8">
        <v>3.4</v>
      </c>
      <c r="H13" s="3">
        <v>230</v>
      </c>
      <c r="I13" s="3">
        <v>316</v>
      </c>
    </row>
    <row r="14" spans="1:9" x14ac:dyDescent="0.2">
      <c r="A14" s="1" t="s">
        <v>124</v>
      </c>
      <c r="B14" s="3">
        <v>62697</v>
      </c>
      <c r="C14" s="4">
        <v>17.7</v>
      </c>
      <c r="D14" s="3">
        <v>6904</v>
      </c>
      <c r="E14" s="8">
        <v>4.0999999999999996</v>
      </c>
      <c r="F14" s="3">
        <v>283</v>
      </c>
      <c r="G14" s="8">
        <v>3.42</v>
      </c>
      <c r="H14" s="3">
        <v>236</v>
      </c>
      <c r="I14" s="3">
        <v>311</v>
      </c>
    </row>
    <row r="15" spans="1:9" x14ac:dyDescent="0.2">
      <c r="A15" s="1" t="s">
        <v>125</v>
      </c>
      <c r="B15" s="3">
        <v>46492</v>
      </c>
      <c r="C15" s="4">
        <v>13.1</v>
      </c>
      <c r="D15" s="3">
        <v>6743</v>
      </c>
      <c r="E15" s="8">
        <v>4.07</v>
      </c>
      <c r="F15" s="3">
        <v>274</v>
      </c>
      <c r="G15" s="8">
        <v>3.34</v>
      </c>
      <c r="H15" s="3">
        <v>225</v>
      </c>
      <c r="I15" s="3">
        <v>318</v>
      </c>
    </row>
    <row r="16" spans="1:9" x14ac:dyDescent="0.2">
      <c r="A16" s="1" t="s">
        <v>126</v>
      </c>
      <c r="B16" s="3">
        <v>21849</v>
      </c>
      <c r="C16" s="4">
        <v>6.2</v>
      </c>
      <c r="D16" s="3">
        <v>6797</v>
      </c>
      <c r="E16" s="8">
        <v>4.0199999999999996</v>
      </c>
      <c r="F16" s="3">
        <v>273</v>
      </c>
      <c r="G16" s="8">
        <v>3.26</v>
      </c>
      <c r="H16" s="3">
        <v>222</v>
      </c>
      <c r="I16" s="3">
        <v>327</v>
      </c>
    </row>
    <row r="17" spans="1:9" x14ac:dyDescent="0.2">
      <c r="A17" s="1" t="s">
        <v>127</v>
      </c>
      <c r="B17" s="3">
        <v>11949</v>
      </c>
      <c r="C17" s="4">
        <v>3.4</v>
      </c>
      <c r="D17" s="3">
        <v>6974</v>
      </c>
      <c r="E17" s="8">
        <v>3.92</v>
      </c>
      <c r="F17" s="3">
        <v>274</v>
      </c>
      <c r="G17" s="8">
        <v>3.21</v>
      </c>
      <c r="H17" s="3">
        <v>224</v>
      </c>
      <c r="I17" s="3">
        <v>337</v>
      </c>
    </row>
    <row r="18" spans="1:9" x14ac:dyDescent="0.2">
      <c r="A18" s="1" t="s">
        <v>128</v>
      </c>
      <c r="B18" s="3">
        <v>8880</v>
      </c>
      <c r="C18" s="4">
        <v>2.5</v>
      </c>
      <c r="D18" s="3">
        <v>7370</v>
      </c>
      <c r="E18" s="8">
        <v>3.86</v>
      </c>
      <c r="F18" s="3">
        <v>285</v>
      </c>
      <c r="G18" s="8">
        <v>3.2</v>
      </c>
      <c r="H18" s="3">
        <v>236</v>
      </c>
      <c r="I18" s="3">
        <v>341</v>
      </c>
    </row>
    <row r="19" spans="1:9" x14ac:dyDescent="0.2">
      <c r="A19" s="1" t="s">
        <v>48</v>
      </c>
      <c r="B19" s="3">
        <v>354915</v>
      </c>
      <c r="C19" s="9">
        <v>100</v>
      </c>
      <c r="D19" s="3">
        <v>7041</v>
      </c>
      <c r="E19" s="8">
        <v>4.01</v>
      </c>
      <c r="F19" s="3">
        <v>282</v>
      </c>
      <c r="G19" s="8">
        <v>3.35</v>
      </c>
      <c r="H19" s="3">
        <v>236</v>
      </c>
      <c r="I19" s="3">
        <v>324</v>
      </c>
    </row>
  </sheetData>
  <mergeCells count="1">
    <mergeCell ref="D3:I3"/>
  </mergeCells>
  <phoneticPr fontId="0" type="noConversion"/>
  <pageMargins left="0.35433070866141736" right="0.15748031496062992" top="0.59055118110236227" bottom="0.19685039370078741" header="0.51181102362204722" footer="0.51181102362204722"/>
  <pageSetup paperSize="9" orientation="landscape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Table 1</vt:lpstr>
      <vt:lpstr>Table 1A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 </vt:lpstr>
      <vt:lpstr>Table 11</vt:lpstr>
      <vt:lpstr>Table 12</vt:lpstr>
      <vt:lpstr>Table 13</vt:lpstr>
      <vt:lpstr>Figures 1-4 Longevity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 Bowman</dc:creator>
  <cp:lastModifiedBy>Michelle</cp:lastModifiedBy>
  <cp:lastPrinted>1999-10-10T23:18:48Z</cp:lastPrinted>
  <dcterms:created xsi:type="dcterms:W3CDTF">1998-12-16T21:45:36Z</dcterms:created>
  <dcterms:modified xsi:type="dcterms:W3CDTF">2021-04-13T02:35:19Z</dcterms:modified>
</cp:coreProperties>
</file>